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o\Autoentrepreneur\Etude\Final pour envoi\"/>
    </mc:Choice>
  </mc:AlternateContent>
  <bookViews>
    <workbookView xWindow="0" yWindow="0" windowWidth="20490" windowHeight="7755"/>
  </bookViews>
  <sheets>
    <sheet name="Env Prev Vs besoins postes" sheetId="3" r:id="rId1"/>
    <sheet name="Besoins postes Vs env limit" sheetId="1" r:id="rId2"/>
    <sheet name="Env limit Vs Demandes par CCB" sheetId="4" r:id="rId3"/>
    <sheet name="Demande CCB Vs Accorde CNB" sheetId="2" r:id="rId4"/>
    <sheet name="detail recales" sheetId="5" r:id="rId5"/>
  </sheets>
  <definedNames>
    <definedName name="_xlnm._FilterDatabase" localSheetId="1" hidden="1">'Besoins postes Vs env limit'!$B$3:$P$175</definedName>
    <definedName name="_xlnm._FilterDatabase" localSheetId="3" hidden="1">'Demande CCB Vs Accorde CNB'!$B$3:$P$171</definedName>
    <definedName name="_xlnm._FilterDatabase" localSheetId="4" hidden="1">'detail recales'!$B$3:$T$91</definedName>
    <definedName name="_xlnm._FilterDatabase" localSheetId="2" hidden="1">'Env limit Vs Demandes par CCB'!$B$3:$O$171</definedName>
    <definedName name="_xlnm._FilterDatabase" localSheetId="0" hidden="1">'Env Prev Vs besoins postes'!$B$3:$P$180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" i="3" l="1"/>
  <c r="H171" i="3"/>
  <c r="J91" i="5"/>
  <c r="J94" i="5"/>
  <c r="K91" i="5"/>
  <c r="J93" i="5"/>
  <c r="O171" i="4"/>
  <c r="O175" i="4"/>
  <c r="M171" i="4"/>
  <c r="O174" i="4"/>
  <c r="N171" i="4"/>
  <c r="O173" i="4"/>
  <c r="P171" i="1"/>
  <c r="P175" i="1"/>
  <c r="N171" i="1"/>
  <c r="P174" i="1"/>
  <c r="O171" i="1"/>
  <c r="P173" i="1"/>
  <c r="P171" i="3"/>
  <c r="P176" i="3"/>
  <c r="O171" i="3"/>
  <c r="P174" i="3"/>
  <c r="P171" i="2"/>
  <c r="P175" i="2"/>
  <c r="N171" i="2"/>
  <c r="P174" i="2"/>
  <c r="O171" i="2"/>
  <c r="P173" i="2"/>
  <c r="Q174" i="2"/>
  <c r="Q7" i="5"/>
  <c r="Q8" i="5"/>
  <c r="Q10" i="5"/>
  <c r="Q16" i="5"/>
  <c r="Q17" i="5"/>
  <c r="Q18" i="5"/>
  <c r="Q19" i="5"/>
  <c r="Q20" i="5"/>
  <c r="Q22" i="5"/>
  <c r="Q23" i="5"/>
  <c r="Q24" i="5"/>
  <c r="Q25" i="5"/>
  <c r="Q26" i="5"/>
  <c r="Q27" i="5"/>
  <c r="Q28" i="5"/>
  <c r="Q29" i="5"/>
  <c r="Q30" i="5"/>
  <c r="Q31" i="5"/>
  <c r="Q33" i="5"/>
  <c r="Q35" i="5"/>
  <c r="Q36" i="5"/>
  <c r="Q37" i="5"/>
  <c r="Q39" i="5"/>
  <c r="Q42" i="5"/>
  <c r="Q43" i="5"/>
  <c r="Q45" i="5"/>
  <c r="Q46" i="5"/>
  <c r="Q48" i="5"/>
  <c r="Q50" i="5"/>
  <c r="Q52" i="5"/>
  <c r="Q54" i="5"/>
  <c r="Q55" i="5"/>
  <c r="Q57" i="5"/>
  <c r="Q58" i="5"/>
  <c r="Q59" i="5"/>
  <c r="Q60" i="5"/>
  <c r="Q61" i="5"/>
  <c r="Q62" i="5"/>
  <c r="Q63" i="5"/>
  <c r="Q64" i="5"/>
  <c r="Q66" i="5"/>
  <c r="Q67" i="5"/>
  <c r="Q68" i="5"/>
  <c r="Q69" i="5"/>
  <c r="Q71" i="5"/>
  <c r="Q74" i="5"/>
  <c r="Q76" i="5"/>
  <c r="Q78" i="5"/>
  <c r="Q79" i="5"/>
  <c r="Q80" i="5"/>
  <c r="Q81" i="5"/>
  <c r="Q82" i="5"/>
  <c r="Q84" i="5"/>
  <c r="Q85" i="5"/>
  <c r="Q86" i="5"/>
  <c r="Q87" i="5"/>
  <c r="Q88" i="5"/>
  <c r="Q89" i="5"/>
  <c r="Q90" i="5"/>
  <c r="Q5" i="5"/>
  <c r="S91" i="5"/>
  <c r="U94" i="5"/>
  <c r="T91" i="5"/>
  <c r="U93" i="5"/>
  <c r="H6" i="5"/>
  <c r="H7" i="5"/>
  <c r="H8" i="5"/>
  <c r="H9" i="5"/>
  <c r="H11" i="5"/>
  <c r="H12" i="5"/>
  <c r="H13" i="5"/>
  <c r="H14" i="5"/>
  <c r="H15" i="5"/>
  <c r="H16" i="5"/>
  <c r="H19" i="5"/>
  <c r="H20" i="5"/>
  <c r="H21" i="5"/>
  <c r="H22" i="5"/>
  <c r="H24" i="5"/>
  <c r="H29" i="5"/>
  <c r="H32" i="5"/>
  <c r="H34" i="5"/>
  <c r="H35" i="5"/>
  <c r="H38" i="5"/>
  <c r="H39" i="5"/>
  <c r="H40" i="5"/>
  <c r="H41" i="5"/>
  <c r="H42" i="5"/>
  <c r="H44" i="5"/>
  <c r="H46" i="5"/>
  <c r="H47" i="5"/>
  <c r="H48" i="5"/>
  <c r="H49" i="5"/>
  <c r="H50" i="5"/>
  <c r="H51" i="5"/>
  <c r="H52" i="5"/>
  <c r="H53" i="5"/>
  <c r="H54" i="5"/>
  <c r="H55" i="5"/>
  <c r="H56" i="5"/>
  <c r="H59" i="5"/>
  <c r="H62" i="5"/>
  <c r="H64" i="5"/>
  <c r="H65" i="5"/>
  <c r="H66" i="5"/>
  <c r="H70" i="5"/>
  <c r="H72" i="5"/>
  <c r="H73" i="5"/>
  <c r="H75" i="5"/>
  <c r="H77" i="5"/>
  <c r="H78" i="5"/>
  <c r="H79" i="5"/>
  <c r="H80" i="5"/>
  <c r="H82" i="5"/>
  <c r="H83" i="5"/>
  <c r="H86" i="5"/>
  <c r="H89" i="5"/>
  <c r="H4" i="5"/>
  <c r="R7" i="5"/>
  <c r="R8" i="5"/>
  <c r="R10" i="5"/>
  <c r="R16" i="5"/>
  <c r="R17" i="5"/>
  <c r="R18" i="5"/>
  <c r="R19" i="5"/>
  <c r="R20" i="5"/>
  <c r="R22" i="5"/>
  <c r="R23" i="5"/>
  <c r="R24" i="5"/>
  <c r="R25" i="5"/>
  <c r="R26" i="5"/>
  <c r="R27" i="5"/>
  <c r="R28" i="5"/>
  <c r="R29" i="5"/>
  <c r="R30" i="5"/>
  <c r="R31" i="5"/>
  <c r="R33" i="5"/>
  <c r="R35" i="5"/>
  <c r="R36" i="5"/>
  <c r="R37" i="5"/>
  <c r="R39" i="5"/>
  <c r="R42" i="5"/>
  <c r="R43" i="5"/>
  <c r="R45" i="5"/>
  <c r="R46" i="5"/>
  <c r="R48" i="5"/>
  <c r="R50" i="5"/>
  <c r="R52" i="5"/>
  <c r="R54" i="5"/>
  <c r="R55" i="5"/>
  <c r="R57" i="5"/>
  <c r="R58" i="5"/>
  <c r="R59" i="5"/>
  <c r="R60" i="5"/>
  <c r="R61" i="5"/>
  <c r="R62" i="5"/>
  <c r="R63" i="5"/>
  <c r="R64" i="5"/>
  <c r="R66" i="5"/>
  <c r="R67" i="5"/>
  <c r="R68" i="5"/>
  <c r="R69" i="5"/>
  <c r="R71" i="5"/>
  <c r="R74" i="5"/>
  <c r="R76" i="5"/>
  <c r="R78" i="5"/>
  <c r="R79" i="5"/>
  <c r="R80" i="5"/>
  <c r="R81" i="5"/>
  <c r="R82" i="5"/>
  <c r="R84" i="5"/>
  <c r="R85" i="5"/>
  <c r="R86" i="5"/>
  <c r="R87" i="5"/>
  <c r="R88" i="5"/>
  <c r="R89" i="5"/>
  <c r="R90" i="5"/>
  <c r="R5" i="5"/>
  <c r="I6" i="5"/>
  <c r="I7" i="5"/>
  <c r="I8" i="5"/>
  <c r="I9" i="5"/>
  <c r="I11" i="5"/>
  <c r="I12" i="5"/>
  <c r="I13" i="5"/>
  <c r="I14" i="5"/>
  <c r="I15" i="5"/>
  <c r="I16" i="5"/>
  <c r="I19" i="5"/>
  <c r="I20" i="5"/>
  <c r="I21" i="5"/>
  <c r="I22" i="5"/>
  <c r="I24" i="5"/>
  <c r="I29" i="5"/>
  <c r="I32" i="5"/>
  <c r="I34" i="5"/>
  <c r="I35" i="5"/>
  <c r="I38" i="5"/>
  <c r="I39" i="5"/>
  <c r="I40" i="5"/>
  <c r="I41" i="5"/>
  <c r="I42" i="5"/>
  <c r="I44" i="5"/>
  <c r="I46" i="5"/>
  <c r="I47" i="5"/>
  <c r="I48" i="5"/>
  <c r="I49" i="5"/>
  <c r="I50" i="5"/>
  <c r="I51" i="5"/>
  <c r="I52" i="5"/>
  <c r="I53" i="5"/>
  <c r="I54" i="5"/>
  <c r="I55" i="5"/>
  <c r="I56" i="5"/>
  <c r="I59" i="5"/>
  <c r="I62" i="5"/>
  <c r="I64" i="5"/>
  <c r="I65" i="5"/>
  <c r="I66" i="5"/>
  <c r="I70" i="5"/>
  <c r="I72" i="5"/>
  <c r="I73" i="5"/>
  <c r="I75" i="5"/>
  <c r="I77" i="5"/>
  <c r="I78" i="5"/>
  <c r="I79" i="5"/>
  <c r="I80" i="5"/>
  <c r="I82" i="5"/>
  <c r="I83" i="5"/>
  <c r="I86" i="5"/>
  <c r="I89" i="5"/>
  <c r="I4" i="5"/>
  <c r="O91" i="5"/>
  <c r="N91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M91" i="5"/>
  <c r="D91" i="5"/>
  <c r="I171" i="2"/>
  <c r="G175" i="2"/>
  <c r="G171" i="2"/>
  <c r="G174" i="2"/>
  <c r="H174" i="2"/>
  <c r="L171" i="2"/>
  <c r="K171" i="2"/>
  <c r="M171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6" i="2"/>
  <c r="M5" i="2"/>
  <c r="M4" i="2"/>
  <c r="H171" i="2"/>
  <c r="G173" i="2"/>
  <c r="F171" i="2"/>
  <c r="K171" i="4"/>
  <c r="J171" i="4"/>
  <c r="L171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5" i="4"/>
  <c r="L4" i="4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6" i="1"/>
  <c r="M5" i="1"/>
  <c r="M4" i="1"/>
  <c r="L171" i="3"/>
  <c r="K171" i="3"/>
  <c r="M171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5" i="3"/>
  <c r="M4" i="3"/>
  <c r="H171" i="4"/>
  <c r="G175" i="4"/>
  <c r="G171" i="4"/>
  <c r="G173" i="4"/>
  <c r="I171" i="1"/>
  <c r="G175" i="1"/>
  <c r="G171" i="1"/>
  <c r="G174" i="1"/>
  <c r="H171" i="1"/>
  <c r="G173" i="1"/>
  <c r="L171" i="1"/>
  <c r="K171" i="1"/>
  <c r="M171" i="1"/>
  <c r="G176" i="3"/>
  <c r="G174" i="3"/>
  <c r="N171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7" i="4"/>
  <c r="F6" i="4"/>
  <c r="F5" i="4"/>
  <c r="F4" i="4"/>
  <c r="G17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6" i="3"/>
  <c r="F5" i="3"/>
  <c r="F4" i="3"/>
  <c r="D171" i="4"/>
  <c r="F171" i="4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6" i="2"/>
  <c r="F5" i="2"/>
  <c r="F4" i="2"/>
  <c r="E171" i="1"/>
  <c r="D171" i="1"/>
  <c r="E171" i="3"/>
  <c r="D171" i="3"/>
  <c r="F171" i="3"/>
  <c r="F171" i="1"/>
</calcChain>
</file>

<file path=xl/comments1.xml><?xml version="1.0" encoding="utf-8"?>
<comments xmlns="http://schemas.openxmlformats.org/spreadsheetml/2006/main">
  <authors>
    <author>FRANCE-AEFE\scola.aefe</author>
  </authors>
  <commentList>
    <comment ref="D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E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F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G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H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I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</commentList>
</comments>
</file>

<file path=xl/comments2.xml><?xml version="1.0" encoding="utf-8"?>
<comments xmlns="http://schemas.openxmlformats.org/spreadsheetml/2006/main">
  <authors>
    <author>FRANCE-AEFE\scola.aefe</author>
  </authors>
  <commentList>
    <comment ref="D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  <comment ref="E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</commentList>
</comments>
</file>

<file path=xl/comments3.xml><?xml version="1.0" encoding="utf-8"?>
<comments xmlns="http://schemas.openxmlformats.org/spreadsheetml/2006/main">
  <authors>
    <author>FRANCE-AEFE\scola.aefe</author>
  </authors>
  <commentList>
    <comment ref="D17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</commentList>
</comments>
</file>

<file path=xl/comments4.xml><?xml version="1.0" encoding="utf-8"?>
<comments xmlns="http://schemas.openxmlformats.org/spreadsheetml/2006/main">
  <authors>
    <author>FRANCE-AEFE\scola.aefe</author>
  </authors>
  <commentList>
    <comment ref="D91" authorId="0" shapeId="0">
      <text>
        <r>
          <rPr>
            <b/>
            <sz val="8"/>
            <color indexed="8"/>
            <rFont val="Tahoma"/>
            <family val="2"/>
          </rPr>
          <t>FRANCE-AEFE\scola.aefe:</t>
        </r>
        <r>
          <rPr>
            <sz val="8"/>
            <color indexed="8"/>
            <rFont val="Tahoma"/>
            <family val="2"/>
          </rPr>
          <t xml:space="preserve"> Col Sum</t>
        </r>
      </text>
    </comment>
  </commentList>
</comments>
</file>

<file path=xl/sharedStrings.xml><?xml version="1.0" encoding="utf-8"?>
<sst xmlns="http://schemas.openxmlformats.org/spreadsheetml/2006/main" count="1992" uniqueCount="410">
  <si>
    <t>ALGERIE</t>
  </si>
  <si>
    <t>ANNABA</t>
  </si>
  <si>
    <t>COTE D'IVOIRE</t>
  </si>
  <si>
    <t>ABIDJAN</t>
  </si>
  <si>
    <t>NIGERIA</t>
  </si>
  <si>
    <t>ABUJA</t>
  </si>
  <si>
    <t>GHANA</t>
  </si>
  <si>
    <t>ACCRA</t>
  </si>
  <si>
    <t>ETHIOPIE</t>
  </si>
  <si>
    <t>ADDIS-ABEBA</t>
  </si>
  <si>
    <t>MAROC</t>
  </si>
  <si>
    <t>AGADIR</t>
  </si>
  <si>
    <t>ALGER</t>
  </si>
  <si>
    <t>ALEP</t>
  </si>
  <si>
    <t>JORDANIE</t>
  </si>
  <si>
    <t>AMMAN</t>
  </si>
  <si>
    <t>PAYS-BAS</t>
  </si>
  <si>
    <t>AMSTERDAM</t>
  </si>
  <si>
    <t>TURQUIE</t>
  </si>
  <si>
    <t>ANKARA</t>
  </si>
  <si>
    <t>PARAGUAY</t>
  </si>
  <si>
    <t>ASSOMPTION</t>
  </si>
  <si>
    <t>GRECE</t>
  </si>
  <si>
    <t>ATHENES</t>
  </si>
  <si>
    <t>ETATS UNIS</t>
  </si>
  <si>
    <t>ATLANTA</t>
  </si>
  <si>
    <t>EMIRATS ARABES UNIS</t>
  </si>
  <si>
    <t>ABOU DHABI</t>
  </si>
  <si>
    <t>BAHREIN</t>
  </si>
  <si>
    <t>MANAMA</t>
  </si>
  <si>
    <t>AZERBAIDJAN</t>
  </si>
  <si>
    <t>BAKOU</t>
  </si>
  <si>
    <t>ESPAGNE</t>
  </si>
  <si>
    <t>BARCELONE</t>
  </si>
  <si>
    <t>SERBIE</t>
  </si>
  <si>
    <t>BELGRADE</t>
  </si>
  <si>
    <t>ALLEMAGNE</t>
  </si>
  <si>
    <t>BERLIN</t>
  </si>
  <si>
    <t>LIBAN</t>
  </si>
  <si>
    <t>BEYROUTH</t>
  </si>
  <si>
    <t>REPUBLIQUE CENTRAFRICAINE</t>
  </si>
  <si>
    <t>BANGUI</t>
  </si>
  <si>
    <t>BIRMANIE</t>
  </si>
  <si>
    <t>RANGOON</t>
  </si>
  <si>
    <t>BURUNDI</t>
  </si>
  <si>
    <t>BUJUMBURA</t>
  </si>
  <si>
    <t>THAILANDE</t>
  </si>
  <si>
    <t>BANGKOK</t>
  </si>
  <si>
    <t>MALI</t>
  </si>
  <si>
    <t>BAMAKO</t>
  </si>
  <si>
    <t>COLOMBIE</t>
  </si>
  <si>
    <t>BOGOTA</t>
  </si>
  <si>
    <t>INDE</t>
  </si>
  <si>
    <t>BOMBAY</t>
  </si>
  <si>
    <t>BOSTON</t>
  </si>
  <si>
    <t>BELGIQUE</t>
  </si>
  <si>
    <t>BRUXELLES</t>
  </si>
  <si>
    <t>BRESIL</t>
  </si>
  <si>
    <t>BRASILIA</t>
  </si>
  <si>
    <t>SLOVAQUIE</t>
  </si>
  <si>
    <t>BRATISLAVA</t>
  </si>
  <si>
    <t>ROUMANIE</t>
  </si>
  <si>
    <t>BUCAREST</t>
  </si>
  <si>
    <t>HONGRIE</t>
  </si>
  <si>
    <t>BUDAPEST</t>
  </si>
  <si>
    <t>REPUBLIQUE DU CONGO</t>
  </si>
  <si>
    <t>BRAZZAVILLE</t>
  </si>
  <si>
    <t>EGYPTE</t>
  </si>
  <si>
    <t>LE CAIRE</t>
  </si>
  <si>
    <t>CHINE POPULAIRE</t>
  </si>
  <si>
    <t>CANTON</t>
  </si>
  <si>
    <t>CASABLANCA</t>
  </si>
  <si>
    <t>VENEZUELA</t>
  </si>
  <si>
    <t>CARACAS</t>
  </si>
  <si>
    <t>CHICAGO</t>
  </si>
  <si>
    <t>GUINEE</t>
  </si>
  <si>
    <t>CONAKRY</t>
  </si>
  <si>
    <t>SRI LANKA</t>
  </si>
  <si>
    <t>COLOMBO</t>
  </si>
  <si>
    <t>BENIN</t>
  </si>
  <si>
    <t>COTONOU</t>
  </si>
  <si>
    <t>DANEMARK</t>
  </si>
  <si>
    <t>COPENHAGUE</t>
  </si>
  <si>
    <t>AFRIQUE DU SUD</t>
  </si>
  <si>
    <t>LE CAP</t>
  </si>
  <si>
    <t>BANGLADESH</t>
  </si>
  <si>
    <t>DACCA</t>
  </si>
  <si>
    <t>DUBAI</t>
  </si>
  <si>
    <t>SYRIE</t>
  </si>
  <si>
    <t>DAMAS</t>
  </si>
  <si>
    <t>NEW DELHI</t>
  </si>
  <si>
    <t>TANZANIE</t>
  </si>
  <si>
    <t>DAR ES SALAM</t>
  </si>
  <si>
    <t>SENEGAL</t>
  </si>
  <si>
    <t>DAKAR</t>
  </si>
  <si>
    <t>CAMEROUN</t>
  </si>
  <si>
    <t>DOUALA</t>
  </si>
  <si>
    <t>QATAR</t>
  </si>
  <si>
    <t>DOHA</t>
  </si>
  <si>
    <t>IRLANDE</t>
  </si>
  <si>
    <t>DUBLIN</t>
  </si>
  <si>
    <t>IRAK</t>
  </si>
  <si>
    <t>ERBIL</t>
  </si>
  <si>
    <t>ARMENIE</t>
  </si>
  <si>
    <t>EREVAN</t>
  </si>
  <si>
    <t>FES</t>
  </si>
  <si>
    <t>REP. DEMOCRATIQUE DU CONGO</t>
  </si>
  <si>
    <t>KINSHASA</t>
  </si>
  <si>
    <t>FRANCFORT</t>
  </si>
  <si>
    <t>GUATEMALA</t>
  </si>
  <si>
    <t>SUISSE</t>
  </si>
  <si>
    <t>GENEVE</t>
  </si>
  <si>
    <t>VIETNAM</t>
  </si>
  <si>
    <t>HANOI</t>
  </si>
  <si>
    <t>CUBA</t>
  </si>
  <si>
    <t>LA HAVANE</t>
  </si>
  <si>
    <t>HO CHI MINH VILLE</t>
  </si>
  <si>
    <t>FINLANDE</t>
  </si>
  <si>
    <t>HELSINKI</t>
  </si>
  <si>
    <t>HONG-KONG</t>
  </si>
  <si>
    <t>HONG KONG</t>
  </si>
  <si>
    <t>HOUSTON</t>
  </si>
  <si>
    <t>ISTANBUL</t>
  </si>
  <si>
    <t>ARABIE SAOUDITE</t>
  </si>
  <si>
    <t>DJEDDAH</t>
  </si>
  <si>
    <t>DJIBOUTI</t>
  </si>
  <si>
    <t>INDONESIE</t>
  </si>
  <si>
    <t>JAKARTA</t>
  </si>
  <si>
    <t>JOHANNESBURG</t>
  </si>
  <si>
    <t>JERUSALEM</t>
  </si>
  <si>
    <t>RWANDA RN</t>
  </si>
  <si>
    <t>KIGALI</t>
  </si>
  <si>
    <t>UKRAINE</t>
  </si>
  <si>
    <t>KIEV</t>
  </si>
  <si>
    <t>OUGANDA</t>
  </si>
  <si>
    <t>KAMPALA</t>
  </si>
  <si>
    <t>SOUDAN</t>
  </si>
  <si>
    <t>KHARTOUM</t>
  </si>
  <si>
    <t>NEPAL</t>
  </si>
  <si>
    <t>KATMANDOU</t>
  </si>
  <si>
    <t>MALAISIE</t>
  </si>
  <si>
    <t>KUALA LUMPUR</t>
  </si>
  <si>
    <t>KOWEIT</t>
  </si>
  <si>
    <t>ANGOLA</t>
  </si>
  <si>
    <t>LUANDA</t>
  </si>
  <si>
    <t>LOS ANGELES</t>
  </si>
  <si>
    <t>SLOVENIE</t>
  </si>
  <si>
    <t>LJUBLJANA</t>
  </si>
  <si>
    <t>GABON</t>
  </si>
  <si>
    <t>LIBREVILLE</t>
  </si>
  <si>
    <t>RUSSIE</t>
  </si>
  <si>
    <t>SAINT PETERSBOURG</t>
  </si>
  <si>
    <t>TOGO</t>
  </si>
  <si>
    <t>LOME</t>
  </si>
  <si>
    <t>PORTUGAL</t>
  </si>
  <si>
    <t>LISBONNE</t>
  </si>
  <si>
    <t>GRANDE BRETAGNE</t>
  </si>
  <si>
    <t>LONDRES</t>
  </si>
  <si>
    <t>LAGOS</t>
  </si>
  <si>
    <t>ZAMBIE</t>
  </si>
  <si>
    <t>LUSAKA</t>
  </si>
  <si>
    <t>LUXEMBOURG</t>
  </si>
  <si>
    <t>MADRID</t>
  </si>
  <si>
    <t>NICARAGUA</t>
  </si>
  <si>
    <t>MANAGUA</t>
  </si>
  <si>
    <t>OMAN</t>
  </si>
  <si>
    <t>MASCATE</t>
  </si>
  <si>
    <t>MEXIQUE</t>
  </si>
  <si>
    <t>MEXICO</t>
  </si>
  <si>
    <t>Miami</t>
  </si>
  <si>
    <t>ITALIE</t>
  </si>
  <si>
    <t>MILAN</t>
  </si>
  <si>
    <t>PHILIPPINES</t>
  </si>
  <si>
    <t>MANILLE</t>
  </si>
  <si>
    <t>MOSCOU</t>
  </si>
  <si>
    <t>MOZAMBIQUE</t>
  </si>
  <si>
    <t>MAPUTO</t>
  </si>
  <si>
    <t>MUNICH</t>
  </si>
  <si>
    <t>KENYA</t>
  </si>
  <si>
    <t>NAIROBI</t>
  </si>
  <si>
    <t>TCHAD</t>
  </si>
  <si>
    <t>N'DJAMENA</t>
  </si>
  <si>
    <t>CHYPRE</t>
  </si>
  <si>
    <t>NICOSIE</t>
  </si>
  <si>
    <t>NIGER</t>
  </si>
  <si>
    <t>NIAMEY</t>
  </si>
  <si>
    <t>MAURITANIE</t>
  </si>
  <si>
    <t>NOUAKCHOTT</t>
  </si>
  <si>
    <t>NEW-YORK</t>
  </si>
  <si>
    <t>JAPON</t>
  </si>
  <si>
    <t>KYOTO</t>
  </si>
  <si>
    <t>NORVEGE</t>
  </si>
  <si>
    <t>OSLO</t>
  </si>
  <si>
    <t>BURKINA FASO</t>
  </si>
  <si>
    <t>OUAGADOUGOU</t>
  </si>
  <si>
    <t>PANAMA</t>
  </si>
  <si>
    <t>HAITI</t>
  </si>
  <si>
    <t>PORT AU PRINCE</t>
  </si>
  <si>
    <t>PONDICHERY</t>
  </si>
  <si>
    <t>PEKIN</t>
  </si>
  <si>
    <t>MAURICE (ILE)</t>
  </si>
  <si>
    <t>PORT LOUIS</t>
  </si>
  <si>
    <t>CAMBODGE</t>
  </si>
  <si>
    <t>PHNOM-PENH</t>
  </si>
  <si>
    <t>POINTE NOIRE</t>
  </si>
  <si>
    <t>REPUBLIQUE TCHEQUE</t>
  </si>
  <si>
    <t>PRAGUE</t>
  </si>
  <si>
    <t>CAP VERT</t>
  </si>
  <si>
    <t>PRAIA</t>
  </si>
  <si>
    <t>MARRAKECH</t>
  </si>
  <si>
    <t>RABAT</t>
  </si>
  <si>
    <t>LETTONIE</t>
  </si>
  <si>
    <t>RIGA</t>
  </si>
  <si>
    <t>ROME</t>
  </si>
  <si>
    <t>RIYAD</t>
  </si>
  <si>
    <t>EL SALVADOR</t>
  </si>
  <si>
    <t>SAN SALVADOR</t>
  </si>
  <si>
    <t>ZIMBABWE</t>
  </si>
  <si>
    <t>HARARE</t>
  </si>
  <si>
    <t>REPUBLIQUE DOMINICAINE</t>
  </si>
  <si>
    <t>SAINT DOMINGUE</t>
  </si>
  <si>
    <t>COREE DU SUD</t>
  </si>
  <si>
    <t>SEOUL</t>
  </si>
  <si>
    <t>SEYCHELLES</t>
  </si>
  <si>
    <t>VICTORIA</t>
  </si>
  <si>
    <t>SAN FRANCISCO</t>
  </si>
  <si>
    <t>SHANGHAI</t>
  </si>
  <si>
    <t>SINGAPOUR</t>
  </si>
  <si>
    <t>BOSNIE-HERZEGOVINE</t>
  </si>
  <si>
    <t>SARAJEVO</t>
  </si>
  <si>
    <t>REPUBLIQUE DE MACEDOINE</t>
  </si>
  <si>
    <t>SKOPJE</t>
  </si>
  <si>
    <t>BULGARIE</t>
  </si>
  <si>
    <t>SOFIA</t>
  </si>
  <si>
    <t>GUINEE EQUATORIALE</t>
  </si>
  <si>
    <t>MALABO</t>
  </si>
  <si>
    <t>SUEDE</t>
  </si>
  <si>
    <t>STOCKHOLM</t>
  </si>
  <si>
    <t>AUSTRALIE</t>
  </si>
  <si>
    <t>SYDNEY</t>
  </si>
  <si>
    <t>TAIWAN</t>
  </si>
  <si>
    <t>TAIPEI</t>
  </si>
  <si>
    <t>OUZBEKISTAN</t>
  </si>
  <si>
    <t>TACHKENT</t>
  </si>
  <si>
    <t>GEORGIE</t>
  </si>
  <si>
    <t>TBILISSI</t>
  </si>
  <si>
    <t>HONDURAS</t>
  </si>
  <si>
    <t>TEGUCIGALPA</t>
  </si>
  <si>
    <t>IRAN</t>
  </si>
  <si>
    <t>TEHERAN</t>
  </si>
  <si>
    <t>ALBANIE</t>
  </si>
  <si>
    <t>TIRANA</t>
  </si>
  <si>
    <t>ESTONIE</t>
  </si>
  <si>
    <t>TALLINN</t>
  </si>
  <si>
    <t>ISRAEL</t>
  </si>
  <si>
    <t>TEL AVIV</t>
  </si>
  <si>
    <t>TANGER</t>
  </si>
  <si>
    <t>REPUBLIQUE  MALGACHE</t>
  </si>
  <si>
    <t>TANANARIVE</t>
  </si>
  <si>
    <t>TUNISIE</t>
  </si>
  <si>
    <t>TUNIS</t>
  </si>
  <si>
    <t>TOKYO</t>
  </si>
  <si>
    <t>EQUATEUR</t>
  </si>
  <si>
    <t>QUITO</t>
  </si>
  <si>
    <t>MONGOLIE</t>
  </si>
  <si>
    <t>OULAN BATOR</t>
  </si>
  <si>
    <t>AUTRICHE</t>
  </si>
  <si>
    <t>VIENNE</t>
  </si>
  <si>
    <t>LITUANIE</t>
  </si>
  <si>
    <t>VILNIUS</t>
  </si>
  <si>
    <t>LAOS</t>
  </si>
  <si>
    <t>VIENTIANE</t>
  </si>
  <si>
    <t>WASHINGTON</t>
  </si>
  <si>
    <t>POLOGNE</t>
  </si>
  <si>
    <t>VARSOVIE</t>
  </si>
  <si>
    <t>WUHAN</t>
  </si>
  <si>
    <t>YAOUNDE</t>
  </si>
  <si>
    <t>CANADA</t>
  </si>
  <si>
    <t>OTTAWA</t>
  </si>
  <si>
    <t>QUEBEC</t>
  </si>
  <si>
    <t>MONTREAL</t>
  </si>
  <si>
    <t>COMORES</t>
  </si>
  <si>
    <t>MORONI</t>
  </si>
  <si>
    <t>VANCOUVER</t>
  </si>
  <si>
    <t>TORONTO</t>
  </si>
  <si>
    <t>CROATIE</t>
  </si>
  <si>
    <t>ZAGREB</t>
  </si>
  <si>
    <t>ZURICH</t>
  </si>
  <si>
    <t xml:space="preserve"> </t>
  </si>
  <si>
    <t>nb</t>
  </si>
  <si>
    <t>Nb</t>
  </si>
  <si>
    <t>Limitations des montants par CCB les plus importantes</t>
  </si>
  <si>
    <t>Montants d'env limitatives insuffisantes les plus importants</t>
  </si>
  <si>
    <t>Differentiel</t>
  </si>
  <si>
    <t>Identique</t>
  </si>
  <si>
    <t>Besoins actuels inf.</t>
  </si>
  <si>
    <t>Caracas
Beyrouth
Mexico</t>
  </si>
  <si>
    <t>Tananarive
Los Angeles
New York</t>
  </si>
  <si>
    <r>
      <t xml:space="preserve">Moyenne montants besoins sup 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enveloppe prev.</t>
    </r>
  </si>
  <si>
    <r>
      <t xml:space="preserve">Moyenne montants besoins inf 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enveloppe prev. </t>
    </r>
  </si>
  <si>
    <r>
      <t xml:space="preserve">Postes exprimant les besoins sup </t>
    </r>
    <r>
      <rPr>
        <b/>
        <sz val="11"/>
        <color theme="1"/>
        <rFont val="Calibri"/>
        <family val="2"/>
      </rPr>
      <t xml:space="preserve">à l'env. Prév. </t>
    </r>
    <r>
      <rPr>
        <b/>
        <sz val="11"/>
        <color theme="1"/>
        <rFont val="Calibri"/>
        <family val="2"/>
        <scheme val="minor"/>
      </rPr>
      <t>les plus importants</t>
    </r>
  </si>
  <si>
    <r>
      <t xml:space="preserve">Postes exprimant les besoins inf. </t>
    </r>
    <r>
      <rPr>
        <b/>
        <sz val="11"/>
        <color theme="1"/>
        <rFont val="Calibri"/>
        <family val="2"/>
      </rPr>
      <t>à l'env. prév. les plus faibles</t>
    </r>
  </si>
  <si>
    <r>
      <t xml:space="preserve">Pourcentage poste demandant une enveloppe superieure </t>
    </r>
    <r>
      <rPr>
        <b/>
        <sz val="11"/>
        <color theme="1"/>
        <rFont val="Calibri"/>
        <family val="2"/>
      </rPr>
      <t>à l'enveloppe de reference</t>
    </r>
  </si>
  <si>
    <r>
      <t xml:space="preserve">Pourcentage poste demandant une enveloppe inferieure </t>
    </r>
    <r>
      <rPr>
        <b/>
        <sz val="11"/>
        <color theme="1"/>
        <rFont val="Calibri"/>
        <family val="2"/>
      </rPr>
      <t>à l'enveloppe de reference</t>
    </r>
  </si>
  <si>
    <r>
      <t>Enveloppe prévisionnelle (r</t>
    </r>
    <r>
      <rPr>
        <b/>
        <sz val="15"/>
        <color rgb="FFC00000"/>
        <rFont val="Calibri"/>
        <family val="2"/>
      </rPr>
      <t>é</t>
    </r>
    <r>
      <rPr>
        <b/>
        <sz val="15"/>
        <color rgb="FFC00000"/>
        <rFont val="Calibri"/>
        <family val="2"/>
        <scheme val="minor"/>
      </rPr>
      <t>férence) | Besoins du postes apr</t>
    </r>
    <r>
      <rPr>
        <b/>
        <sz val="15"/>
        <color rgb="FFC00000"/>
        <rFont val="Calibri"/>
        <family val="2"/>
      </rPr>
      <t>è</t>
    </r>
    <r>
      <rPr>
        <b/>
        <sz val="15"/>
        <color rgb="FFC00000"/>
        <rFont val="Calibri"/>
        <family val="2"/>
        <scheme val="minor"/>
      </rPr>
      <t>s instruction dossiers</t>
    </r>
  </si>
  <si>
    <t>1er tour</t>
  </si>
  <si>
    <t>2e tour</t>
  </si>
  <si>
    <t>Alger
Beyrouth
Le Caire</t>
  </si>
  <si>
    <t>Beyrouth
Cotonou
Mexico</t>
  </si>
  <si>
    <t>Barcelone
New-York
San Francisco</t>
  </si>
  <si>
    <t xml:space="preserve">Moyenne des montants insuffisants </t>
  </si>
  <si>
    <r>
      <t xml:space="preserve">Pourcentage poste n'ayant pas obtenu une enveloppe limitative </t>
    </r>
    <r>
      <rPr>
        <b/>
        <sz val="10.5"/>
        <color theme="1"/>
        <rFont val="Calibri"/>
        <family val="2"/>
      </rPr>
      <t>à hauteur de leurs besoins</t>
    </r>
  </si>
  <si>
    <r>
      <t>Pourcentage postes ayant obtenu une enveloppe limitative sup</t>
    </r>
    <r>
      <rPr>
        <b/>
        <sz val="10.5"/>
        <color theme="1"/>
        <rFont val="Calibri"/>
        <family val="2"/>
      </rPr>
      <t>é</t>
    </r>
    <r>
      <rPr>
        <b/>
        <sz val="10.5"/>
        <color theme="1"/>
        <rFont val="Calibri"/>
        <family val="2"/>
        <scheme val="minor"/>
      </rPr>
      <t xml:space="preserve">rieure </t>
    </r>
    <r>
      <rPr>
        <b/>
        <sz val="10.5"/>
        <color theme="1"/>
        <rFont val="Calibri"/>
        <family val="2"/>
      </rPr>
      <t>à leurs besoins</t>
    </r>
  </si>
  <si>
    <t>Pays</t>
  </si>
  <si>
    <t>Poste</t>
  </si>
  <si>
    <t xml:space="preserve">Montant besoins du poste </t>
  </si>
  <si>
    <t>Montant Enveloppe limitative</t>
  </si>
  <si>
    <r>
      <t>Diff</t>
    </r>
    <r>
      <rPr>
        <b/>
        <sz val="10.5"/>
        <color theme="1"/>
        <rFont val="Calibri"/>
        <family val="2"/>
      </rPr>
      <t>érentiel</t>
    </r>
  </si>
  <si>
    <t>Equilibre</t>
  </si>
  <si>
    <t>Insuffisant</t>
  </si>
  <si>
    <r>
      <t>D</t>
    </r>
    <r>
      <rPr>
        <b/>
        <sz val="10.5"/>
        <color theme="1"/>
        <rFont val="Calibri"/>
        <family val="2"/>
      </rPr>
      <t>épassement</t>
    </r>
  </si>
  <si>
    <r>
      <t>Besoins exprim</t>
    </r>
    <r>
      <rPr>
        <b/>
        <sz val="15"/>
        <color rgb="FFC00000"/>
        <rFont val="Calibri"/>
        <family val="2"/>
      </rPr>
      <t>és par poste | enveloppe limitative (issue du dialogue de gestion)</t>
    </r>
  </si>
  <si>
    <t>Alger
Beyrouth
Ventiane</t>
  </si>
  <si>
    <r>
      <t xml:space="preserve">Pourcentage postes n'ayant pas obtenu une enveloppe limitative </t>
    </r>
    <r>
      <rPr>
        <b/>
        <sz val="10.5"/>
        <color theme="1"/>
        <rFont val="Calibri"/>
        <family val="2"/>
      </rPr>
      <t>à hauteur de leurs besoins</t>
    </r>
  </si>
  <si>
    <t xml:space="preserve">Montant Enveloppe limitative </t>
  </si>
  <si>
    <t>Montant demandé CCB1</t>
  </si>
  <si>
    <r>
      <t>Diff</t>
    </r>
    <r>
      <rPr>
        <b/>
        <sz val="11"/>
        <color theme="1"/>
        <rFont val="Calibri"/>
        <family val="2"/>
      </rPr>
      <t>é</t>
    </r>
    <r>
      <rPr>
        <b/>
        <i/>
        <sz val="11"/>
        <color theme="1"/>
        <rFont val="Calibri"/>
        <family val="2"/>
      </rPr>
      <t>rentiel</t>
    </r>
  </si>
  <si>
    <t>Différentiel</t>
  </si>
  <si>
    <t xml:space="preserve">Inférieur </t>
  </si>
  <si>
    <t>Supérieur</t>
  </si>
  <si>
    <t>Beyrouth
Le Caire
Caracas</t>
  </si>
  <si>
    <t>Mexico
Tananarive
Tunis</t>
  </si>
  <si>
    <t>Dépassements de demandes les plus importants</t>
  </si>
  <si>
    <r>
      <t>Aucun poste n'a allign</t>
    </r>
    <r>
      <rPr>
        <sz val="11"/>
        <color theme="1"/>
        <rFont val="Calibri"/>
        <family val="2"/>
      </rPr>
      <t>é ses besoins sur le montant dé</t>
    </r>
    <r>
      <rPr>
        <sz val="11"/>
        <color theme="1"/>
        <rFont val="Calibri"/>
        <family val="2"/>
        <scheme val="minor"/>
      </rPr>
      <t>fini par l'enveloppe limitative</t>
    </r>
  </si>
  <si>
    <r>
      <t>Pourcentage de postes ayant demand</t>
    </r>
    <r>
      <rPr>
        <b/>
        <sz val="10.5"/>
        <color theme="1"/>
        <rFont val="Calibri"/>
        <family val="2"/>
      </rPr>
      <t xml:space="preserve">é moins que disponible dans enveloppe limitative </t>
    </r>
  </si>
  <si>
    <r>
      <t>Pourcentage de postes ayant demand</t>
    </r>
    <r>
      <rPr>
        <b/>
        <sz val="10.5"/>
        <color theme="1"/>
        <rFont val="Calibri"/>
        <family val="2"/>
      </rPr>
      <t xml:space="preserve">é un dépassement de l'enveloppe limitative </t>
    </r>
  </si>
  <si>
    <r>
      <t>Pourcentage de postes ayant alligné ses demandes sur le montant fix</t>
    </r>
    <r>
      <rPr>
        <sz val="10.5"/>
        <color theme="1"/>
        <rFont val="Calibri"/>
        <family val="2"/>
      </rPr>
      <t>é</t>
    </r>
    <r>
      <rPr>
        <sz val="10.5"/>
        <color theme="1"/>
        <rFont val="Calibri"/>
        <family val="2"/>
        <scheme val="minor"/>
      </rPr>
      <t xml:space="preserve"> par l'enveloppe limitative </t>
    </r>
  </si>
  <si>
    <t>2 postes donnees inconnues</t>
  </si>
  <si>
    <t>Identiques/donnees inconnues</t>
  </si>
  <si>
    <t>Madrid
San Francisco
Tananarive</t>
  </si>
  <si>
    <t xml:space="preserve">Madrid 
Tananarive
Barcelone
</t>
  </si>
  <si>
    <t>Madrid
Dakar
Dubai</t>
  </si>
  <si>
    <t>Caracas
Ankara
Mexico</t>
  </si>
  <si>
    <t>Tunis
Londres
Beyrouth</t>
  </si>
  <si>
    <t>Dubai
Munich
Ouagadougou</t>
  </si>
  <si>
    <r>
      <t>Montants accord</t>
    </r>
    <r>
      <rPr>
        <b/>
        <sz val="10.5"/>
        <color theme="1"/>
        <rFont val="Calibri"/>
        <family val="2"/>
      </rPr>
      <t xml:space="preserve">és </t>
    </r>
    <r>
      <rPr>
        <b/>
        <sz val="10.5"/>
        <color theme="1"/>
        <rFont val="Calibri"/>
        <family val="2"/>
        <scheme val="minor"/>
      </rPr>
      <t>insuffisants les plus importants</t>
    </r>
  </si>
  <si>
    <r>
      <t>Pourcentage de postes ayant re</t>
    </r>
    <r>
      <rPr>
        <b/>
        <sz val="10.5"/>
        <color theme="1"/>
        <rFont val="Calibri"/>
        <family val="2"/>
      </rPr>
      <t>çu moins que demandé</t>
    </r>
  </si>
  <si>
    <r>
      <t>Montants d</t>
    </r>
    <r>
      <rPr>
        <b/>
        <sz val="10.5"/>
        <color theme="1"/>
        <rFont val="Calibri"/>
        <family val="2"/>
      </rPr>
      <t>épassements accordés</t>
    </r>
    <r>
      <rPr>
        <b/>
        <sz val="10.5"/>
        <color theme="1"/>
        <rFont val="Calibri"/>
        <family val="2"/>
        <scheme val="minor"/>
      </rPr>
      <t xml:space="preserve"> les plus importants</t>
    </r>
  </si>
  <si>
    <r>
      <t>Pourcentage de postes ayant re</t>
    </r>
    <r>
      <rPr>
        <b/>
        <sz val="10.5"/>
        <color theme="1"/>
        <rFont val="Calibri"/>
        <family val="2"/>
      </rPr>
      <t>çu plus que demandé</t>
    </r>
  </si>
  <si>
    <t>Montant accordé CNB1</t>
  </si>
  <si>
    <r>
      <t>D</t>
    </r>
    <r>
      <rPr>
        <b/>
        <sz val="11"/>
        <color theme="1"/>
        <rFont val="Calibri"/>
        <family val="2"/>
      </rPr>
      <t>épassement</t>
    </r>
  </si>
  <si>
    <r>
      <t>Montants demand</t>
    </r>
    <r>
      <rPr>
        <b/>
        <sz val="15"/>
        <color rgb="FFC00000"/>
        <rFont val="Calibri"/>
        <family val="2"/>
      </rPr>
      <t>és CBB | Montants accordés CNB</t>
    </r>
  </si>
  <si>
    <t>Equilibre parfait entre demandes et attributions</t>
  </si>
  <si>
    <t>Caracas
Mexico
Alger</t>
  </si>
  <si>
    <t>Madrid
Barcelone
Londres</t>
  </si>
  <si>
    <t>Depassement</t>
  </si>
  <si>
    <t>Enveloppe previsionnelle</t>
  </si>
  <si>
    <t>Montant besoins du poste</t>
  </si>
  <si>
    <t>1 poste donnees inconnues</t>
  </si>
  <si>
    <t>Montants les plus importants d'enveloppe limitative superieure aux besoins du poste</t>
  </si>
  <si>
    <r>
      <t xml:space="preserve">Pourcentage poste ayant obtenu une enveloppe limitative </t>
    </r>
    <r>
      <rPr>
        <b/>
        <sz val="10.5"/>
        <color theme="1"/>
        <rFont val="Calibri"/>
        <family val="2"/>
      </rPr>
      <t xml:space="preserve">égale </t>
    </r>
    <r>
      <rPr>
        <b/>
        <sz val="10.5"/>
        <color theme="1"/>
        <rFont val="Calibri"/>
        <family val="2"/>
        <scheme val="minor"/>
      </rPr>
      <t>à leurs besoins ou donnees non communiquees</t>
    </r>
  </si>
  <si>
    <r>
      <t xml:space="preserve">Pourcentage poste ayant obtenu une enveloppe limitative </t>
    </r>
    <r>
      <rPr>
        <b/>
        <sz val="10.5"/>
        <color theme="1"/>
        <rFont val="Calibri"/>
        <family val="2"/>
      </rPr>
      <t xml:space="preserve">égale </t>
    </r>
    <r>
      <rPr>
        <b/>
        <sz val="10.5"/>
        <color theme="1"/>
        <rFont val="Calibri"/>
        <family val="2"/>
        <scheme val="minor"/>
      </rPr>
      <t>à leurs besoins</t>
    </r>
  </si>
  <si>
    <r>
      <t>Moyenne des montants en d</t>
    </r>
    <r>
      <rPr>
        <b/>
        <sz val="10.5"/>
        <color theme="1"/>
        <rFont val="Calibri"/>
        <family val="2"/>
      </rPr>
      <t>é</t>
    </r>
    <r>
      <rPr>
        <b/>
        <sz val="10.5"/>
        <color theme="1"/>
        <rFont val="Calibri"/>
        <family val="2"/>
        <scheme val="minor"/>
      </rPr>
      <t>passement</t>
    </r>
  </si>
  <si>
    <t>N/A</t>
  </si>
  <si>
    <r>
      <t>Postes retoqu</t>
    </r>
    <r>
      <rPr>
        <b/>
        <sz val="15"/>
        <color rgb="FFC00000"/>
        <rFont val="Calibri"/>
        <family val="2"/>
      </rPr>
      <t>és dont les demandes étaient comprises dans ou hors enveloppe limitatives</t>
    </r>
  </si>
  <si>
    <r>
      <t>Diff.</t>
    </r>
    <r>
      <rPr>
        <b/>
        <sz val="10"/>
        <color theme="1"/>
        <rFont val="Calibri"/>
        <family val="2"/>
      </rPr>
      <t xml:space="preserve"> demandé/accordé</t>
    </r>
  </si>
  <si>
    <r>
      <t>Diff. demand</t>
    </r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Calibri"/>
        <family val="2"/>
        <scheme val="minor"/>
      </rPr>
      <t xml:space="preserve">/Env. Lim. </t>
    </r>
  </si>
  <si>
    <r>
      <t>Retoqu</t>
    </r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Calibri"/>
        <family val="2"/>
        <scheme val="minor"/>
      </rPr>
      <t xml:space="preserve"> dans enveloppe</t>
    </r>
  </si>
  <si>
    <r>
      <t>Retoqu</t>
    </r>
    <r>
      <rPr>
        <b/>
        <sz val="10"/>
        <color theme="1"/>
        <rFont val="Calibri"/>
        <family val="2"/>
      </rPr>
      <t>é</t>
    </r>
    <r>
      <rPr>
        <b/>
        <sz val="10"/>
        <color theme="1"/>
        <rFont val="Calibri"/>
        <family val="2"/>
        <scheme val="minor"/>
      </rPr>
      <t xml:space="preserve"> mais hors enveloppe</t>
    </r>
  </si>
  <si>
    <r>
      <t>Diff</t>
    </r>
    <r>
      <rPr>
        <b/>
        <sz val="10"/>
        <color theme="1"/>
        <rFont val="Calibri"/>
        <family val="2"/>
      </rPr>
      <t>érentiel demande / accorde</t>
    </r>
  </si>
  <si>
    <r>
      <t>Pourcentage de postes n'ayant pas re</t>
    </r>
    <r>
      <rPr>
        <b/>
        <sz val="10.5"/>
        <color theme="1"/>
        <rFont val="Calibri"/>
        <family val="2"/>
      </rPr>
      <t>çu le montant demandé mais dont les demandes se situaient hors enveloppe limitative</t>
    </r>
  </si>
  <si>
    <r>
      <t>Diff. Accord</t>
    </r>
    <r>
      <rPr>
        <b/>
        <sz val="10"/>
        <color theme="1"/>
        <rFont val="Calibri"/>
        <family val="2"/>
      </rPr>
      <t>é/Env. Lim.</t>
    </r>
  </si>
  <si>
    <t>Alger
Beyrouth
Dakar</t>
  </si>
  <si>
    <t>Mexico
Libreville
Bangkok</t>
  </si>
  <si>
    <t>(-)45629.15</t>
  </si>
  <si>
    <t>(-)34525.56</t>
  </si>
  <si>
    <t>(+) 2201.71</t>
  </si>
  <si>
    <r>
      <t>Différence moyenne des montants (Acc Vs Env.Lim.) concernant les postes retoqu</t>
    </r>
    <r>
      <rPr>
        <b/>
        <sz val="10.5"/>
        <color theme="1"/>
        <rFont val="Calibri"/>
        <family val="2"/>
      </rPr>
      <t xml:space="preserve">és hors enveloppe </t>
    </r>
  </si>
  <si>
    <r>
      <t>Différence moyenne des montants (Acc Vs Env.Lim.) concernant les postes retoqu</t>
    </r>
    <r>
      <rPr>
        <b/>
        <sz val="10.5"/>
        <color theme="1"/>
        <rFont val="Calibri"/>
        <family val="2"/>
      </rPr>
      <t xml:space="preserve">és dans l'enveloppe </t>
    </r>
  </si>
  <si>
    <r>
      <t>Diff</t>
    </r>
    <r>
      <rPr>
        <b/>
        <sz val="10.5"/>
        <color theme="1"/>
        <rFont val="Calibri"/>
        <family val="2"/>
      </rPr>
      <t>érence m</t>
    </r>
    <r>
      <rPr>
        <b/>
        <sz val="10.5"/>
        <color theme="1"/>
        <rFont val="Calibri"/>
        <family val="2"/>
        <scheme val="minor"/>
      </rPr>
      <t>oyenne entre montants accord</t>
    </r>
    <r>
      <rPr>
        <b/>
        <sz val="10.5"/>
        <color theme="1"/>
        <rFont val="Calibri"/>
        <family val="2"/>
      </rPr>
      <t>és et montants prévus par les enveloppes limitatives (ensemble des postes "retoqué</t>
    </r>
    <r>
      <rPr>
        <sz val="11.55"/>
        <color theme="1"/>
        <rFont val="Calibri"/>
        <family val="2"/>
      </rPr>
      <t>s)</t>
    </r>
  </si>
  <si>
    <r>
      <t>Postes aux montants accord</t>
    </r>
    <r>
      <rPr>
        <b/>
        <sz val="10.5"/>
        <color theme="1"/>
        <rFont val="Calibri"/>
        <family val="2"/>
      </rPr>
      <t>és inférieurs à l'enveloppe limitative les plus importants</t>
    </r>
  </si>
  <si>
    <r>
      <t xml:space="preserve">Postes </t>
    </r>
    <r>
      <rPr>
        <b/>
        <sz val="10.5"/>
        <color theme="1"/>
        <rFont val="Calibri"/>
        <family val="2"/>
      </rPr>
      <t>aux</t>
    </r>
    <r>
      <rPr>
        <b/>
        <sz val="10.5"/>
        <color theme="1"/>
        <rFont val="Calibri"/>
        <family val="2"/>
        <scheme val="minor"/>
      </rPr>
      <t xml:space="preserve"> montants accord</t>
    </r>
    <r>
      <rPr>
        <b/>
        <sz val="10.5"/>
        <color theme="1"/>
        <rFont val="Calibri"/>
        <family val="2"/>
      </rPr>
      <t>és supérieurs à l'enveloppe limitative les plus importants</t>
    </r>
  </si>
  <si>
    <r>
      <t>Pourcentage de postes n'ayant pas re</t>
    </r>
    <r>
      <rPr>
        <b/>
        <sz val="10.5"/>
        <color theme="1"/>
        <rFont val="Calibri"/>
        <family val="2"/>
      </rPr>
      <t>çu le montant demandé mais dont les demandes se situaient dans la limite de l'enveloppe</t>
    </r>
  </si>
  <si>
    <t xml:space="preserve">Diff demande/Env. Lim. </t>
  </si>
  <si>
    <r>
      <t>Fiff. Accord</t>
    </r>
    <r>
      <rPr>
        <b/>
        <sz val="10"/>
        <color theme="1"/>
        <rFont val="Calibri"/>
        <family val="2"/>
      </rPr>
      <t>é/Env. Lim.</t>
    </r>
  </si>
  <si>
    <t>(-) 15 696.22</t>
  </si>
  <si>
    <t>(-) 766.40</t>
  </si>
  <si>
    <t>(-) 24339.81</t>
  </si>
  <si>
    <t>Ankara
Casablanca
Tanger</t>
  </si>
  <si>
    <t>Dakar
Alger
Le Caire</t>
  </si>
  <si>
    <t>(-) 7970.46</t>
  </si>
  <si>
    <t>(-) 10187.03</t>
  </si>
  <si>
    <t>(-) 16800.24</t>
  </si>
  <si>
    <t>(-) 27254.54</t>
  </si>
  <si>
    <t>(-) 38675.61</t>
  </si>
  <si>
    <t>(-) 34822.63</t>
  </si>
  <si>
    <t>(-) 57809.14</t>
  </si>
  <si>
    <t>(-) 37302.26</t>
  </si>
  <si>
    <t>Montant demandé CCB2</t>
  </si>
  <si>
    <t>CCB1</t>
  </si>
  <si>
    <t>CCB2</t>
  </si>
  <si>
    <t>Moyenne des montants insuffisants</t>
  </si>
  <si>
    <t>Montants d'enveloppes limitatives insuffisantes les plus importants</t>
  </si>
  <si>
    <r>
      <t>Enveloppe limitative (issue dialogue de gestion) | Montants demand</t>
    </r>
    <r>
      <rPr>
        <b/>
        <sz val="15"/>
        <color rgb="FFC00000"/>
        <rFont val="Calibri"/>
        <family val="2"/>
      </rPr>
      <t>és</t>
    </r>
    <r>
      <rPr>
        <b/>
        <sz val="15"/>
        <color rgb="FFC00000"/>
        <rFont val="Calibri"/>
        <family val="2"/>
        <scheme val="minor"/>
      </rPr>
      <t xml:space="preserve"> en CCB</t>
    </r>
  </si>
  <si>
    <r>
      <t xml:space="preserve">Moyenne montants demandés en CCB1 inferieurs </t>
    </r>
    <r>
      <rPr>
        <b/>
        <sz val="10.5"/>
        <color theme="1"/>
        <rFont val="Calibri"/>
        <family val="2"/>
      </rPr>
      <t>à enveloppe limitative</t>
    </r>
  </si>
  <si>
    <r>
      <t>Moyenne montants demandés en CCB1 sup</t>
    </r>
    <r>
      <rPr>
        <b/>
        <sz val="10.5"/>
        <color theme="1"/>
        <rFont val="Calibri"/>
        <family val="2"/>
      </rPr>
      <t>érieurs à l'enveloppe limitative</t>
    </r>
  </si>
  <si>
    <r>
      <t xml:space="preserve">Moyenne montants demandés en CCB2 inferieurs </t>
    </r>
    <r>
      <rPr>
        <b/>
        <sz val="10.5"/>
        <color theme="1"/>
        <rFont val="Calibri"/>
        <family val="2"/>
      </rPr>
      <t>à enveloppe limitative</t>
    </r>
  </si>
  <si>
    <r>
      <t>Moyenne montants demandés en CCB2 sup</t>
    </r>
    <r>
      <rPr>
        <b/>
        <sz val="10.5"/>
        <color theme="1"/>
        <rFont val="Calibri"/>
        <family val="2"/>
      </rPr>
      <t>érieurs à l'enveloppe limitative</t>
    </r>
  </si>
  <si>
    <r>
      <t>Moyenne montants accord</t>
    </r>
    <r>
      <rPr>
        <b/>
        <sz val="10.5"/>
        <color theme="1"/>
        <rFont val="Calibri"/>
        <family val="2"/>
      </rPr>
      <t>é</t>
    </r>
    <r>
      <rPr>
        <b/>
        <sz val="10.5"/>
        <color theme="1"/>
        <rFont val="Calibri"/>
        <family val="2"/>
        <scheme val="minor"/>
      </rPr>
      <t>s insuffisants</t>
    </r>
  </si>
  <si>
    <r>
      <t>Moyenne d</t>
    </r>
    <r>
      <rPr>
        <b/>
        <sz val="10.5"/>
        <color theme="1"/>
        <rFont val="Calibri"/>
        <family val="2"/>
      </rPr>
      <t>é</t>
    </r>
    <r>
      <rPr>
        <b/>
        <sz val="10.5"/>
        <color theme="1"/>
        <rFont val="Calibri"/>
        <family val="2"/>
        <scheme val="minor"/>
      </rPr>
      <t>passements accord</t>
    </r>
    <r>
      <rPr>
        <b/>
        <sz val="10.5"/>
        <color theme="1"/>
        <rFont val="Calibri"/>
        <family val="2"/>
      </rPr>
      <t>é</t>
    </r>
    <r>
      <rPr>
        <b/>
        <sz val="10.5"/>
        <color theme="1"/>
        <rFont val="Calibri"/>
        <family val="2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</si>
</sst>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rgb="FFFF000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rgb="FFC00000"/>
      <name val="Calibri"/>
      <family val="2"/>
      <scheme val="minor"/>
    </font>
    <font>
      <b/>
      <sz val="15"/>
      <color rgb="FFC00000"/>
      <name val="Calibri"/>
      <family val="2"/>
    </font>
    <font>
      <b/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2"/>
      <scheme val="minor"/>
    </font>
    <font>
      <sz val="10.5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.55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</cellStyleXfs>
  <cellXfs count="179">
    <xf numFmtId="0" fontId="0" fillId="0" borderId="0" xfId="0"/>
    <xf numFmtId="4" fontId="0" fillId="0" borderId="0" xfId="0" applyNumberForma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0" fillId="0" borderId="0" xfId="0" applyNumberFormat="1"/>
    <xf numFmtId="0" fontId="1" fillId="4" borderId="0" xfId="0" applyFont="1" applyFill="1" applyAlignment="1">
      <alignment horizontal="center" vertical="top"/>
    </xf>
    <xf numFmtId="3" fontId="9" fillId="4" borderId="1" xfId="1" applyNumberFormat="1" applyFont="1" applyFill="1" applyBorder="1" applyAlignment="1">
      <alignment horizontal="center" wrapText="1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0" fillId="0" borderId="0" xfId="0" applyFill="1"/>
    <xf numFmtId="0" fontId="1" fillId="10" borderId="0" xfId="0" applyFont="1" applyFill="1"/>
    <xf numFmtId="0" fontId="10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" fillId="7" borderId="4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wrapText="1"/>
    </xf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0" borderId="0" xfId="0" applyNumberFormat="1" applyFill="1" applyAlignment="1">
      <alignment vertical="top"/>
    </xf>
    <xf numFmtId="0" fontId="0" fillId="0" borderId="4" xfId="0" applyBorder="1"/>
    <xf numFmtId="0" fontId="0" fillId="8" borderId="4" xfId="0" applyFill="1" applyBorder="1"/>
    <xf numFmtId="4" fontId="4" fillId="0" borderId="5" xfId="1" applyNumberFormat="1" applyFont="1" applyFill="1" applyBorder="1" applyAlignment="1">
      <alignment horizontal="right" wrapText="1"/>
    </xf>
    <xf numFmtId="4" fontId="9" fillId="9" borderId="4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right" wrapText="1"/>
    </xf>
    <xf numFmtId="4" fontId="5" fillId="0" borderId="5" xfId="1" applyNumberFormat="1" applyFont="1" applyFill="1" applyBorder="1" applyAlignment="1">
      <alignment horizontal="right" wrapText="1"/>
    </xf>
    <xf numFmtId="0" fontId="1" fillId="7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1" xfId="3" applyFont="1" applyFill="1" applyBorder="1" applyAlignment="1">
      <alignment wrapText="1"/>
    </xf>
    <xf numFmtId="4" fontId="4" fillId="0" borderId="1" xfId="2" applyNumberFormat="1" applyFont="1" applyFill="1" applyBorder="1" applyAlignment="1">
      <alignment horizontal="right" wrapText="1"/>
    </xf>
    <xf numFmtId="4" fontId="13" fillId="0" borderId="1" xfId="2" applyNumberFormat="1" applyFont="1" applyFill="1" applyBorder="1" applyAlignment="1">
      <alignment horizontal="right" wrapText="1"/>
    </xf>
    <xf numFmtId="4" fontId="4" fillId="0" borderId="1" xfId="3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wrapText="1"/>
    </xf>
    <xf numFmtId="0" fontId="9" fillId="0" borderId="2" xfId="1" applyFont="1" applyFill="1" applyBorder="1" applyAlignment="1">
      <alignment wrapText="1"/>
    </xf>
    <xf numFmtId="0" fontId="0" fillId="0" borderId="4" xfId="0" applyFont="1" applyBorder="1"/>
    <xf numFmtId="0" fontId="0" fillId="8" borderId="4" xfId="0" applyFont="1" applyFill="1" applyBorder="1"/>
    <xf numFmtId="4" fontId="0" fillId="11" borderId="0" xfId="0" applyNumberFormat="1" applyFill="1"/>
    <xf numFmtId="4" fontId="1" fillId="4" borderId="0" xfId="0" applyNumberFormat="1" applyFont="1" applyFill="1"/>
    <xf numFmtId="4" fontId="1" fillId="4" borderId="3" xfId="0" applyNumberFormat="1" applyFont="1" applyFill="1" applyBorder="1" applyAlignment="1">
      <alignment horizontal="center" vertical="top"/>
    </xf>
    <xf numFmtId="4" fontId="10" fillId="4" borderId="3" xfId="0" applyNumberFormat="1" applyFont="1" applyFill="1" applyBorder="1" applyAlignment="1">
      <alignment horizontal="center" vertical="top"/>
    </xf>
    <xf numFmtId="4" fontId="1" fillId="4" borderId="0" xfId="0" applyNumberFormat="1" applyFont="1" applyFill="1" applyAlignment="1">
      <alignment horizontal="center"/>
    </xf>
    <xf numFmtId="4" fontId="15" fillId="0" borderId="1" xfId="2" applyNumberFormat="1" applyFont="1" applyFill="1" applyBorder="1" applyAlignment="1">
      <alignment horizontal="right" wrapText="1"/>
    </xf>
    <xf numFmtId="0" fontId="9" fillId="4" borderId="6" xfId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3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9" fillId="0" borderId="0" xfId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/>
    </xf>
    <xf numFmtId="9" fontId="11" fillId="3" borderId="4" xfId="4" applyFont="1" applyFill="1" applyBorder="1" applyAlignment="1">
      <alignment horizontal="center" vertical="center"/>
    </xf>
    <xf numFmtId="9" fontId="0" fillId="2" borderId="4" xfId="4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13" borderId="0" xfId="0" applyFill="1"/>
    <xf numFmtId="0" fontId="21" fillId="7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8" borderId="4" xfId="0" applyFont="1" applyFill="1" applyBorder="1"/>
    <xf numFmtId="0" fontId="22" fillId="3" borderId="4" xfId="0" applyFont="1" applyFill="1" applyBorder="1" applyAlignment="1">
      <alignment horizontal="center" vertical="center" wrapText="1"/>
    </xf>
    <xf numFmtId="9" fontId="11" fillId="13" borderId="4" xfId="4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5" fillId="7" borderId="4" xfId="0" applyFont="1" applyFill="1" applyBorder="1" applyAlignment="1">
      <alignment horizontal="center" vertical="center" wrapText="1"/>
    </xf>
    <xf numFmtId="4" fontId="25" fillId="7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8" borderId="4" xfId="0" applyFont="1" applyFill="1" applyBorder="1"/>
    <xf numFmtId="4" fontId="29" fillId="9" borderId="4" xfId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 applyAlignment="1">
      <alignment vertical="top"/>
    </xf>
    <xf numFmtId="0" fontId="9" fillId="0" borderId="0" xfId="1" applyFont="1" applyFill="1" applyBorder="1" applyAlignment="1">
      <alignment wrapText="1"/>
    </xf>
    <xf numFmtId="4" fontId="1" fillId="0" borderId="0" xfId="0" applyNumberFormat="1" applyFont="1" applyFill="1" applyBorder="1" applyAlignment="1">
      <alignment vertical="top"/>
    </xf>
    <xf numFmtId="3" fontId="9" fillId="0" borderId="0" xfId="1" applyNumberFormat="1" applyFont="1" applyFill="1" applyBorder="1" applyAlignment="1">
      <alignment horizontal="right" wrapText="1"/>
    </xf>
    <xf numFmtId="4" fontId="10" fillId="0" borderId="0" xfId="0" applyNumberFormat="1" applyFont="1" applyFill="1"/>
    <xf numFmtId="3" fontId="9" fillId="4" borderId="6" xfId="1" applyNumberFormat="1" applyFont="1" applyFill="1" applyBorder="1" applyAlignment="1">
      <alignment horizontal="center" wrapText="1"/>
    </xf>
    <xf numFmtId="4" fontId="10" fillId="4" borderId="0" xfId="0" applyNumberFormat="1" applyFont="1" applyFill="1" applyAlignment="1">
      <alignment horizontal="center"/>
    </xf>
    <xf numFmtId="0" fontId="26" fillId="3" borderId="4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/>
    </xf>
    <xf numFmtId="9" fontId="26" fillId="3" borderId="4" xfId="4" applyFont="1" applyFill="1" applyBorder="1" applyAlignment="1">
      <alignment horizontal="center" vertical="center"/>
    </xf>
    <xf numFmtId="0" fontId="23" fillId="0" borderId="0" xfId="0" applyFont="1"/>
    <xf numFmtId="0" fontId="23" fillId="8" borderId="0" xfId="0" applyFont="1" applyFill="1"/>
    <xf numFmtId="0" fontId="2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9" fontId="26" fillId="2" borderId="4" xfId="4" applyFont="1" applyFill="1" applyBorder="1" applyAlignment="1">
      <alignment horizontal="center" vertical="center"/>
    </xf>
    <xf numFmtId="9" fontId="26" fillId="13" borderId="4" xfId="4" applyFont="1" applyFill="1" applyBorder="1" applyAlignment="1">
      <alignment horizontal="center" vertical="center"/>
    </xf>
    <xf numFmtId="0" fontId="23" fillId="0" borderId="0" xfId="0" applyFont="1" applyFill="1"/>
    <xf numFmtId="0" fontId="22" fillId="7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9" fontId="0" fillId="0" borderId="0" xfId="4" applyFont="1"/>
    <xf numFmtId="0" fontId="26" fillId="3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vertical="top"/>
    </xf>
    <xf numFmtId="3" fontId="10" fillId="4" borderId="0" xfId="0" applyNumberFormat="1" applyFont="1" applyFill="1" applyAlignment="1">
      <alignment horizontal="center"/>
    </xf>
    <xf numFmtId="0" fontId="9" fillId="0" borderId="1" xfId="1" applyFont="1" applyFill="1" applyBorder="1" applyAlignment="1">
      <alignment horizontal="center" wrapText="1"/>
    </xf>
    <xf numFmtId="0" fontId="22" fillId="7" borderId="4" xfId="0" applyFont="1" applyFill="1" applyBorder="1" applyAlignment="1">
      <alignment horizontal="center" vertical="center"/>
    </xf>
    <xf numFmtId="4" fontId="11" fillId="11" borderId="0" xfId="0" applyNumberFormat="1" applyFont="1" applyFill="1" applyAlignment="1">
      <alignment vertical="top"/>
    </xf>
    <xf numFmtId="0" fontId="31" fillId="4" borderId="3" xfId="0" applyNumberFormat="1" applyFont="1" applyFill="1" applyBorder="1" applyAlignment="1">
      <alignment horizontal="center" vertical="top"/>
    </xf>
    <xf numFmtId="0" fontId="31" fillId="4" borderId="3" xfId="0" applyFont="1" applyFill="1" applyBorder="1" applyAlignment="1">
      <alignment horizontal="center" vertical="top"/>
    </xf>
    <xf numFmtId="0" fontId="31" fillId="4" borderId="0" xfId="0" applyFont="1" applyFill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wrapText="1"/>
    </xf>
    <xf numFmtId="0" fontId="31" fillId="4" borderId="0" xfId="0" applyNumberFormat="1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4" fontId="11" fillId="11" borderId="0" xfId="0" applyNumberFormat="1" applyFont="1" applyFill="1"/>
    <xf numFmtId="0" fontId="31" fillId="4" borderId="0" xfId="0" applyNumberFormat="1" applyFont="1" applyFill="1" applyAlignment="1">
      <alignment horizontal="center"/>
    </xf>
    <xf numFmtId="0" fontId="31" fillId="4" borderId="0" xfId="0" applyFont="1" applyFill="1"/>
    <xf numFmtId="0" fontId="1" fillId="0" borderId="4" xfId="0" applyFont="1" applyBorder="1"/>
    <xf numFmtId="4" fontId="11" fillId="0" borderId="0" xfId="0" applyNumberFormat="1" applyFont="1" applyFill="1"/>
    <xf numFmtId="0" fontId="0" fillId="11" borderId="0" xfId="0" applyFill="1"/>
    <xf numFmtId="3" fontId="32" fillId="4" borderId="0" xfId="0" applyNumberFormat="1" applyFont="1" applyFill="1" applyAlignment="1">
      <alignment horizontal="center" vertical="center"/>
    </xf>
    <xf numFmtId="0" fontId="0" fillId="11" borderId="0" xfId="0" applyNumberFormat="1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11" fillId="11" borderId="0" xfId="0" applyNumberFormat="1" applyFont="1" applyFill="1" applyAlignment="1">
      <alignment horizontal="right"/>
    </xf>
    <xf numFmtId="0" fontId="0" fillId="8" borderId="0" xfId="0" applyFill="1" applyAlignment="1">
      <alignment horizontal="right"/>
    </xf>
    <xf numFmtId="3" fontId="10" fillId="4" borderId="0" xfId="0" applyNumberFormat="1" applyFont="1" applyFill="1" applyAlignment="1">
      <alignment horizontal="right"/>
    </xf>
    <xf numFmtId="0" fontId="0" fillId="0" borderId="7" xfId="0" applyFont="1" applyBorder="1"/>
    <xf numFmtId="0" fontId="22" fillId="7" borderId="7" xfId="0" applyFont="1" applyFill="1" applyBorder="1" applyAlignment="1">
      <alignment horizontal="center" vertical="center"/>
    </xf>
    <xf numFmtId="4" fontId="4" fillId="0" borderId="5" xfId="2" applyNumberFormat="1" applyFont="1" applyFill="1" applyBorder="1" applyAlignment="1">
      <alignment horizontal="right" wrapText="1"/>
    </xf>
    <xf numFmtId="4" fontId="4" fillId="0" borderId="5" xfId="3" applyNumberFormat="1" applyFont="1" applyFill="1" applyBorder="1" applyAlignment="1">
      <alignment horizontal="right" wrapText="1"/>
    </xf>
    <xf numFmtId="0" fontId="33" fillId="7" borderId="4" xfId="0" applyFont="1" applyFill="1" applyBorder="1" applyAlignment="1">
      <alignment horizontal="center" vertical="center" wrapText="1"/>
    </xf>
    <xf numFmtId="4" fontId="33" fillId="7" borderId="4" xfId="0" applyNumberFormat="1" applyFont="1" applyFill="1" applyBorder="1" applyAlignment="1">
      <alignment horizontal="center" vertical="center" wrapText="1"/>
    </xf>
    <xf numFmtId="4" fontId="34" fillId="9" borderId="4" xfId="1" applyNumberFormat="1" applyFont="1" applyFill="1" applyBorder="1" applyAlignment="1">
      <alignment horizontal="center" vertical="center" wrapText="1"/>
    </xf>
    <xf numFmtId="0" fontId="36" fillId="8" borderId="4" xfId="0" applyFont="1" applyFill="1" applyBorder="1"/>
    <xf numFmtId="0" fontId="1" fillId="4" borderId="0" xfId="0" applyFont="1" applyFill="1" applyAlignment="1">
      <alignment horizontal="center"/>
    </xf>
    <xf numFmtId="4" fontId="0" fillId="11" borderId="0" xfId="0" applyNumberFormat="1" applyFill="1" applyAlignment="1">
      <alignment horizontal="right"/>
    </xf>
    <xf numFmtId="0" fontId="37" fillId="7" borderId="4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22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9" fontId="26" fillId="0" borderId="4" xfId="4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ont="1" applyFill="1"/>
    <xf numFmtId="4" fontId="9" fillId="4" borderId="1" xfId="3" applyNumberFormat="1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 vertical="center" wrapText="1"/>
    </xf>
    <xf numFmtId="0" fontId="19" fillId="6" borderId="4" xfId="0" applyNumberFormat="1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8" xfId="0" applyNumberFormat="1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9" fontId="0" fillId="12" borderId="4" xfId="0" applyNumberForma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1" fillId="12" borderId="4" xfId="0" applyNumberFormat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</cellXfs>
  <cellStyles count="5">
    <cellStyle name="Normal" xfId="0" builtinId="0"/>
    <cellStyle name="Normal_CNB2" xfId="3"/>
    <cellStyle name="Normal_DELEGATIONS_CONSOMMATIONS_RN_20" xfId="2"/>
    <cellStyle name="Normal_Liste des enveloppes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8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H174" sqref="H174"/>
    </sheetView>
  </sheetViews>
  <sheetFormatPr defaultRowHeight="15" x14ac:dyDescent="0.25"/>
  <cols>
    <col min="1" max="1" width="4" customWidth="1"/>
    <col min="2" max="2" width="13.85546875" customWidth="1"/>
    <col min="3" max="3" width="14.5703125" customWidth="1"/>
    <col min="4" max="4" width="14" style="8" customWidth="1"/>
    <col min="5" max="5" width="13" style="8" customWidth="1"/>
    <col min="6" max="6" width="12.7109375" style="17" customWidth="1"/>
    <col min="7" max="7" width="9.7109375" style="8" customWidth="1"/>
    <col min="8" max="8" width="10" style="8" customWidth="1"/>
    <col min="9" max="9" width="11.28515625" style="8" customWidth="1"/>
    <col min="10" max="10" width="3.42578125" style="6" customWidth="1"/>
    <col min="11" max="12" width="12.7109375" bestFit="1" customWidth="1"/>
    <col min="13" max="13" width="13.28515625" customWidth="1"/>
    <col min="14" max="14" width="13.140625" customWidth="1"/>
    <col min="15" max="15" width="14" customWidth="1"/>
    <col min="16" max="16" width="11.28515625" customWidth="1"/>
    <col min="17" max="17" width="14.5703125" customWidth="1"/>
  </cols>
  <sheetData>
    <row r="1" spans="1:17" ht="21.75" customHeight="1" x14ac:dyDescent="0.25">
      <c r="A1" s="150" t="s">
        <v>304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7" x14ac:dyDescent="0.25">
      <c r="A2" s="33"/>
      <c r="B2" s="33"/>
      <c r="C2" s="33"/>
      <c r="D2" s="149" t="s">
        <v>399</v>
      </c>
      <c r="E2" s="149"/>
      <c r="F2" s="149"/>
      <c r="G2" s="149"/>
      <c r="H2" s="149"/>
      <c r="I2" s="149"/>
      <c r="J2" s="34"/>
      <c r="K2" s="149" t="s">
        <v>400</v>
      </c>
      <c r="L2" s="149"/>
      <c r="M2" s="149"/>
      <c r="N2" s="149"/>
      <c r="O2" s="149"/>
      <c r="P2" s="149"/>
    </row>
    <row r="3" spans="1:17" ht="48" customHeight="1" x14ac:dyDescent="0.25">
      <c r="A3" s="108" t="s">
        <v>290</v>
      </c>
      <c r="B3" s="76" t="s">
        <v>313</v>
      </c>
      <c r="C3" s="76" t="s">
        <v>314</v>
      </c>
      <c r="D3" s="77" t="s">
        <v>356</v>
      </c>
      <c r="E3" s="77" t="s">
        <v>357</v>
      </c>
      <c r="F3" s="65" t="s">
        <v>293</v>
      </c>
      <c r="G3" s="66" t="s">
        <v>294</v>
      </c>
      <c r="H3" s="66" t="s">
        <v>355</v>
      </c>
      <c r="I3" s="66" t="s">
        <v>295</v>
      </c>
      <c r="J3" s="67"/>
      <c r="K3" s="77" t="s">
        <v>356</v>
      </c>
      <c r="L3" s="77" t="s">
        <v>357</v>
      </c>
      <c r="M3" s="65" t="s">
        <v>293</v>
      </c>
      <c r="N3" s="66" t="s">
        <v>338</v>
      </c>
      <c r="O3" s="66" t="s">
        <v>355</v>
      </c>
      <c r="P3" s="66" t="s">
        <v>295</v>
      </c>
    </row>
    <row r="4" spans="1:17" x14ac:dyDescent="0.25">
      <c r="A4" s="26">
        <v>1</v>
      </c>
      <c r="B4" s="82" t="s">
        <v>0</v>
      </c>
      <c r="C4" s="82" t="s">
        <v>1</v>
      </c>
      <c r="D4" s="1">
        <v>24856</v>
      </c>
      <c r="E4" s="1">
        <v>36291.279999999999</v>
      </c>
      <c r="F4" s="109">
        <f>E4-D4</f>
        <v>11435.279999999999</v>
      </c>
      <c r="G4" s="18">
        <v>0</v>
      </c>
      <c r="H4" s="16">
        <v>1</v>
      </c>
      <c r="I4" s="16">
        <v>0</v>
      </c>
      <c r="K4" s="28">
        <v>34875</v>
      </c>
      <c r="L4" s="28">
        <v>30641.01</v>
      </c>
      <c r="M4" s="35">
        <f>L4-K4</f>
        <v>-4233.9900000000016</v>
      </c>
      <c r="N4" s="8">
        <v>0</v>
      </c>
      <c r="O4" s="8">
        <v>0</v>
      </c>
      <c r="P4" s="8">
        <v>1</v>
      </c>
      <c r="Q4" s="27"/>
    </row>
    <row r="5" spans="1:17" x14ac:dyDescent="0.25">
      <c r="A5" s="26">
        <v>2</v>
      </c>
      <c r="B5" s="82" t="s">
        <v>2</v>
      </c>
      <c r="C5" s="82" t="s">
        <v>3</v>
      </c>
      <c r="D5" s="1">
        <v>2243723</v>
      </c>
      <c r="E5" s="1">
        <v>2521589.4</v>
      </c>
      <c r="F5" s="109">
        <f>E5-D5</f>
        <v>277866.39999999991</v>
      </c>
      <c r="G5" s="18">
        <v>0</v>
      </c>
      <c r="H5" s="16">
        <v>1</v>
      </c>
      <c r="I5" s="16">
        <v>0</v>
      </c>
      <c r="K5" s="28">
        <v>2842945</v>
      </c>
      <c r="L5" s="28">
        <v>2752943.54</v>
      </c>
      <c r="M5" s="35">
        <f>L5-K5</f>
        <v>-90001.459999999963</v>
      </c>
      <c r="N5" s="8">
        <v>0</v>
      </c>
      <c r="O5" s="8">
        <v>0</v>
      </c>
      <c r="P5" s="8">
        <v>1</v>
      </c>
      <c r="Q5" s="27"/>
    </row>
    <row r="6" spans="1:17" x14ac:dyDescent="0.25">
      <c r="A6" s="26">
        <v>3</v>
      </c>
      <c r="B6" s="82" t="s">
        <v>4</v>
      </c>
      <c r="C6" s="82" t="s">
        <v>5</v>
      </c>
      <c r="D6" s="1">
        <v>16001</v>
      </c>
      <c r="E6" s="1">
        <v>18512.63</v>
      </c>
      <c r="F6" s="109">
        <f>E6-D6</f>
        <v>2511.630000000001</v>
      </c>
      <c r="G6" s="18">
        <v>0</v>
      </c>
      <c r="H6" s="16">
        <v>1</v>
      </c>
      <c r="I6" s="16">
        <v>0</v>
      </c>
      <c r="K6" s="28">
        <v>21071</v>
      </c>
      <c r="L6" s="28">
        <v>18512.63</v>
      </c>
      <c r="M6" s="35">
        <f t="shared" ref="M6:M69" si="0">L6-K6</f>
        <v>-2558.369999999999</v>
      </c>
      <c r="N6" s="8">
        <v>0</v>
      </c>
      <c r="O6" s="8">
        <v>0</v>
      </c>
      <c r="P6" s="8">
        <v>1</v>
      </c>
      <c r="Q6" s="27"/>
    </row>
    <row r="7" spans="1:17" x14ac:dyDescent="0.25">
      <c r="A7" s="26">
        <v>4</v>
      </c>
      <c r="B7" s="82" t="s">
        <v>6</v>
      </c>
      <c r="C7" s="82" t="s">
        <v>7</v>
      </c>
      <c r="D7" s="1">
        <v>96439</v>
      </c>
      <c r="E7" s="1">
        <v>80782.975000000006</v>
      </c>
      <c r="F7" s="109">
        <f t="shared" ref="F7:F70" si="1">E7-D7</f>
        <v>-15656.024999999994</v>
      </c>
      <c r="G7" s="18">
        <v>0</v>
      </c>
      <c r="H7" s="16">
        <v>0</v>
      </c>
      <c r="I7" s="16">
        <v>1</v>
      </c>
      <c r="K7" s="28">
        <v>91971</v>
      </c>
      <c r="L7" s="28">
        <v>119487.6</v>
      </c>
      <c r="M7" s="35">
        <f t="shared" si="0"/>
        <v>27516.600000000006</v>
      </c>
      <c r="N7" s="8">
        <v>0</v>
      </c>
      <c r="O7" s="8">
        <v>1</v>
      </c>
      <c r="P7" s="8">
        <v>0</v>
      </c>
      <c r="Q7" s="27"/>
    </row>
    <row r="8" spans="1:17" x14ac:dyDescent="0.25">
      <c r="A8" s="26">
        <v>5</v>
      </c>
      <c r="B8" s="82" t="s">
        <v>8</v>
      </c>
      <c r="C8" s="82" t="s">
        <v>9</v>
      </c>
      <c r="D8" s="1">
        <v>147406</v>
      </c>
      <c r="E8" s="1">
        <v>151821.29999999999</v>
      </c>
      <c r="F8" s="109">
        <f t="shared" si="1"/>
        <v>4415.2999999999884</v>
      </c>
      <c r="G8" s="18">
        <v>0</v>
      </c>
      <c r="H8" s="16">
        <v>1</v>
      </c>
      <c r="I8" s="16">
        <v>0</v>
      </c>
      <c r="K8" s="28">
        <v>171966</v>
      </c>
      <c r="L8" s="28">
        <v>182479.91</v>
      </c>
      <c r="M8" s="35">
        <f t="shared" si="0"/>
        <v>10513.910000000003</v>
      </c>
      <c r="N8" s="8">
        <v>0</v>
      </c>
      <c r="O8" s="8">
        <v>1</v>
      </c>
      <c r="P8" s="8">
        <v>0</v>
      </c>
      <c r="Q8" s="27"/>
    </row>
    <row r="9" spans="1:17" x14ac:dyDescent="0.25">
      <c r="A9" s="26">
        <v>6</v>
      </c>
      <c r="B9" s="82" t="s">
        <v>10</v>
      </c>
      <c r="C9" s="82" t="s">
        <v>11</v>
      </c>
      <c r="D9" s="1">
        <v>236338</v>
      </c>
      <c r="E9" s="1">
        <v>309534.90000000002</v>
      </c>
      <c r="F9" s="109">
        <f t="shared" si="1"/>
        <v>73196.900000000023</v>
      </c>
      <c r="G9" s="18">
        <v>0</v>
      </c>
      <c r="H9" s="16">
        <v>1</v>
      </c>
      <c r="I9" s="16">
        <v>0</v>
      </c>
      <c r="K9" s="28">
        <v>289105</v>
      </c>
      <c r="L9" s="28">
        <v>286831.74</v>
      </c>
      <c r="M9" s="35">
        <f t="shared" si="0"/>
        <v>-2273.2600000000093</v>
      </c>
      <c r="N9" s="8">
        <v>0</v>
      </c>
      <c r="O9" s="8">
        <v>0</v>
      </c>
      <c r="P9" s="8">
        <v>1</v>
      </c>
      <c r="Q9" s="27"/>
    </row>
    <row r="10" spans="1:17" x14ac:dyDescent="0.25">
      <c r="A10" s="26">
        <v>7</v>
      </c>
      <c r="B10" s="82" t="s">
        <v>0</v>
      </c>
      <c r="C10" s="82" t="s">
        <v>12</v>
      </c>
      <c r="D10" s="1">
        <v>1019799</v>
      </c>
      <c r="E10" s="1">
        <v>1108408.3</v>
      </c>
      <c r="F10" s="109">
        <f t="shared" si="1"/>
        <v>88609.300000000047</v>
      </c>
      <c r="G10" s="18">
        <v>0</v>
      </c>
      <c r="H10" s="16">
        <v>1</v>
      </c>
      <c r="I10" s="16">
        <v>0</v>
      </c>
      <c r="K10" s="28">
        <v>1004515</v>
      </c>
      <c r="L10" s="28">
        <v>1365199.52</v>
      </c>
      <c r="M10" s="35">
        <f t="shared" si="0"/>
        <v>360684.52</v>
      </c>
      <c r="N10" s="8">
        <v>0</v>
      </c>
      <c r="O10" s="8">
        <v>1</v>
      </c>
      <c r="P10" s="8">
        <v>0</v>
      </c>
      <c r="Q10" s="27"/>
    </row>
    <row r="11" spans="1:17" x14ac:dyDescent="0.25">
      <c r="A11" s="26">
        <v>8</v>
      </c>
      <c r="B11" s="31" t="s">
        <v>13</v>
      </c>
      <c r="C11" s="32" t="s">
        <v>13</v>
      </c>
      <c r="D11" s="1"/>
      <c r="E11" s="1">
        <v>0</v>
      </c>
      <c r="F11" s="109">
        <f t="shared" si="1"/>
        <v>0</v>
      </c>
      <c r="G11" s="18">
        <v>1</v>
      </c>
      <c r="H11" s="16">
        <v>0</v>
      </c>
      <c r="I11" s="16">
        <v>0</v>
      </c>
      <c r="K11" s="28">
        <v>19463</v>
      </c>
      <c r="L11" s="28">
        <v>20700</v>
      </c>
      <c r="M11" s="35">
        <f t="shared" si="0"/>
        <v>1237</v>
      </c>
      <c r="N11" s="8">
        <v>0</v>
      </c>
      <c r="O11" s="8">
        <v>1</v>
      </c>
      <c r="P11" s="8">
        <v>0</v>
      </c>
      <c r="Q11" s="27"/>
    </row>
    <row r="12" spans="1:17" x14ac:dyDescent="0.25">
      <c r="A12" s="26">
        <v>9</v>
      </c>
      <c r="B12" s="82" t="s">
        <v>14</v>
      </c>
      <c r="C12" s="82" t="s">
        <v>15</v>
      </c>
      <c r="D12" s="1">
        <v>50539</v>
      </c>
      <c r="E12" s="1">
        <v>54665.75</v>
      </c>
      <c r="F12" s="109">
        <f t="shared" si="1"/>
        <v>4126.75</v>
      </c>
      <c r="G12" s="18">
        <v>0</v>
      </c>
      <c r="H12" s="16">
        <v>1</v>
      </c>
      <c r="I12" s="16">
        <v>0</v>
      </c>
      <c r="K12" s="28">
        <v>56625</v>
      </c>
      <c r="L12" s="28">
        <v>65597.3</v>
      </c>
      <c r="M12" s="35">
        <f t="shared" si="0"/>
        <v>8972.3000000000029</v>
      </c>
      <c r="N12" s="8">
        <v>0</v>
      </c>
      <c r="O12" s="8">
        <v>1</v>
      </c>
      <c r="P12" s="8">
        <v>0</v>
      </c>
      <c r="Q12" s="27"/>
    </row>
    <row r="13" spans="1:17" x14ac:dyDescent="0.25">
      <c r="A13" s="26">
        <v>10</v>
      </c>
      <c r="B13" s="82" t="s">
        <v>16</v>
      </c>
      <c r="C13" s="82" t="s">
        <v>17</v>
      </c>
      <c r="D13" s="1">
        <v>154100</v>
      </c>
      <c r="E13" s="1">
        <v>154211.94</v>
      </c>
      <c r="F13" s="109">
        <f t="shared" si="1"/>
        <v>111.94000000000233</v>
      </c>
      <c r="G13" s="18">
        <v>0</v>
      </c>
      <c r="H13" s="16">
        <v>1</v>
      </c>
      <c r="I13" s="16">
        <v>0</v>
      </c>
      <c r="K13" s="28">
        <v>187215</v>
      </c>
      <c r="L13" s="28">
        <v>152172.4327</v>
      </c>
      <c r="M13" s="35">
        <f t="shared" si="0"/>
        <v>-35042.567299999995</v>
      </c>
      <c r="N13" s="8">
        <v>0</v>
      </c>
      <c r="O13" s="8">
        <v>0</v>
      </c>
      <c r="P13" s="8">
        <v>1</v>
      </c>
      <c r="Q13" s="27"/>
    </row>
    <row r="14" spans="1:17" x14ac:dyDescent="0.25">
      <c r="A14" s="26">
        <v>11</v>
      </c>
      <c r="B14" s="82" t="s">
        <v>18</v>
      </c>
      <c r="C14" s="82" t="s">
        <v>19</v>
      </c>
      <c r="D14" s="1">
        <v>576331</v>
      </c>
      <c r="E14" s="1">
        <v>636907.37</v>
      </c>
      <c r="F14" s="109">
        <f t="shared" si="1"/>
        <v>60576.369999999995</v>
      </c>
      <c r="G14" s="18">
        <v>0</v>
      </c>
      <c r="H14" s="16">
        <v>1</v>
      </c>
      <c r="I14" s="16">
        <v>0</v>
      </c>
      <c r="K14" s="28">
        <v>689753</v>
      </c>
      <c r="L14" s="28">
        <v>669795.68999999994</v>
      </c>
      <c r="M14" s="35">
        <f t="shared" si="0"/>
        <v>-19957.310000000056</v>
      </c>
      <c r="N14" s="8">
        <v>0</v>
      </c>
      <c r="O14" s="8">
        <v>0</v>
      </c>
      <c r="P14" s="8">
        <v>1</v>
      </c>
      <c r="Q14" s="27"/>
    </row>
    <row r="15" spans="1:17" x14ac:dyDescent="0.25">
      <c r="A15" s="26">
        <v>12</v>
      </c>
      <c r="B15" s="82" t="s">
        <v>20</v>
      </c>
      <c r="C15" s="82" t="s">
        <v>21</v>
      </c>
      <c r="D15" s="1">
        <v>300685</v>
      </c>
      <c r="E15" s="1">
        <v>338161.78</v>
      </c>
      <c r="F15" s="109">
        <f t="shared" si="1"/>
        <v>37476.780000000028</v>
      </c>
      <c r="G15" s="18">
        <v>0</v>
      </c>
      <c r="H15" s="16">
        <v>1</v>
      </c>
      <c r="I15" s="16">
        <v>0</v>
      </c>
      <c r="K15" s="28">
        <v>329269</v>
      </c>
      <c r="L15" s="28">
        <v>314392.53000000003</v>
      </c>
      <c r="M15" s="35">
        <f t="shared" si="0"/>
        <v>-14876.469999999972</v>
      </c>
      <c r="N15" s="8">
        <v>0</v>
      </c>
      <c r="O15" s="8">
        <v>0</v>
      </c>
      <c r="P15" s="8">
        <v>1</v>
      </c>
      <c r="Q15" s="27"/>
    </row>
    <row r="16" spans="1:17" x14ac:dyDescent="0.25">
      <c r="A16" s="26">
        <v>13</v>
      </c>
      <c r="B16" s="82" t="s">
        <v>22</v>
      </c>
      <c r="C16" s="82" t="s">
        <v>23</v>
      </c>
      <c r="D16" s="1">
        <v>1277961</v>
      </c>
      <c r="E16" s="1">
        <v>1278457.2823999999</v>
      </c>
      <c r="F16" s="109">
        <f t="shared" si="1"/>
        <v>496.2823999999091</v>
      </c>
      <c r="G16" s="18">
        <v>0</v>
      </c>
      <c r="H16" s="16">
        <v>1</v>
      </c>
      <c r="I16" s="16">
        <v>0</v>
      </c>
      <c r="K16" s="28">
        <v>1446243</v>
      </c>
      <c r="L16" s="28">
        <v>1287459.6240000001</v>
      </c>
      <c r="M16" s="35">
        <f t="shared" si="0"/>
        <v>-158783.37599999993</v>
      </c>
      <c r="N16" s="8">
        <v>0</v>
      </c>
      <c r="O16" s="8">
        <v>0</v>
      </c>
      <c r="P16" s="8">
        <v>1</v>
      </c>
      <c r="Q16" s="27"/>
    </row>
    <row r="17" spans="1:17" x14ac:dyDescent="0.25">
      <c r="A17" s="26">
        <v>14</v>
      </c>
      <c r="B17" s="82" t="s">
        <v>24</v>
      </c>
      <c r="C17" s="82" t="s">
        <v>25</v>
      </c>
      <c r="D17" s="1">
        <v>64637</v>
      </c>
      <c r="E17" s="1">
        <v>68085.850000000006</v>
      </c>
      <c r="F17" s="109">
        <f t="shared" si="1"/>
        <v>3448.8500000000058</v>
      </c>
      <c r="G17" s="18">
        <v>0</v>
      </c>
      <c r="H17" s="16">
        <v>1</v>
      </c>
      <c r="I17" s="16">
        <v>0</v>
      </c>
      <c r="K17" s="28">
        <v>83821</v>
      </c>
      <c r="L17" s="28">
        <v>62591.01</v>
      </c>
      <c r="M17" s="35">
        <f t="shared" si="0"/>
        <v>-21229.989999999998</v>
      </c>
      <c r="N17" s="8">
        <v>0</v>
      </c>
      <c r="O17" s="8">
        <v>0</v>
      </c>
      <c r="P17" s="8">
        <v>1</v>
      </c>
      <c r="Q17" s="27"/>
    </row>
    <row r="18" spans="1:17" x14ac:dyDescent="0.25">
      <c r="A18" s="26">
        <v>15</v>
      </c>
      <c r="B18" s="82" t="s">
        <v>26</v>
      </c>
      <c r="C18" s="82" t="s">
        <v>27</v>
      </c>
      <c r="D18" s="1">
        <v>108477</v>
      </c>
      <c r="E18" s="1">
        <v>102304.8</v>
      </c>
      <c r="F18" s="109">
        <f t="shared" si="1"/>
        <v>-6172.1999999999971</v>
      </c>
      <c r="G18" s="18">
        <v>0</v>
      </c>
      <c r="H18" s="16">
        <v>0</v>
      </c>
      <c r="I18" s="16">
        <v>1</v>
      </c>
      <c r="K18" s="28">
        <v>102484</v>
      </c>
      <c r="L18" s="28">
        <v>101693.89</v>
      </c>
      <c r="M18" s="35">
        <f t="shared" si="0"/>
        <v>-790.11000000000058</v>
      </c>
      <c r="N18" s="8">
        <v>0</v>
      </c>
      <c r="O18" s="8">
        <v>0</v>
      </c>
      <c r="P18" s="8">
        <v>1</v>
      </c>
      <c r="Q18" s="27"/>
    </row>
    <row r="19" spans="1:17" x14ac:dyDescent="0.25">
      <c r="A19" s="26">
        <v>16</v>
      </c>
      <c r="B19" s="82" t="s">
        <v>28</v>
      </c>
      <c r="C19" s="82" t="s">
        <v>29</v>
      </c>
      <c r="D19" s="1">
        <v>4894</v>
      </c>
      <c r="E19" s="1">
        <v>71638.13</v>
      </c>
      <c r="F19" s="109">
        <f t="shared" si="1"/>
        <v>66744.13</v>
      </c>
      <c r="G19" s="18">
        <v>0</v>
      </c>
      <c r="H19" s="16">
        <v>1</v>
      </c>
      <c r="I19" s="16">
        <v>0</v>
      </c>
      <c r="K19" s="28">
        <v>67566</v>
      </c>
      <c r="L19" s="28">
        <v>58970.44</v>
      </c>
      <c r="M19" s="35">
        <f t="shared" si="0"/>
        <v>-8595.5599999999977</v>
      </c>
      <c r="N19" s="8">
        <v>0</v>
      </c>
      <c r="O19" s="8">
        <v>0</v>
      </c>
      <c r="P19" s="8">
        <v>1</v>
      </c>
      <c r="Q19" s="27"/>
    </row>
    <row r="20" spans="1:17" x14ac:dyDescent="0.25">
      <c r="A20" s="26">
        <v>17</v>
      </c>
      <c r="B20" s="82" t="s">
        <v>30</v>
      </c>
      <c r="C20" s="82" t="s">
        <v>31</v>
      </c>
      <c r="D20" s="1">
        <v>29714</v>
      </c>
      <c r="E20" s="1">
        <v>37865.33</v>
      </c>
      <c r="F20" s="109">
        <f t="shared" si="1"/>
        <v>8151.3300000000017</v>
      </c>
      <c r="G20" s="18">
        <v>0</v>
      </c>
      <c r="H20" s="16">
        <v>1</v>
      </c>
      <c r="I20" s="16">
        <v>0</v>
      </c>
      <c r="K20" s="28">
        <v>36770</v>
      </c>
      <c r="L20" s="28">
        <v>32306.12</v>
      </c>
      <c r="M20" s="35">
        <f t="shared" si="0"/>
        <v>-4463.880000000001</v>
      </c>
      <c r="N20" s="8">
        <v>0</v>
      </c>
      <c r="O20" s="8">
        <v>0</v>
      </c>
      <c r="P20" s="8">
        <v>1</v>
      </c>
      <c r="Q20" s="27"/>
    </row>
    <row r="21" spans="1:17" x14ac:dyDescent="0.25">
      <c r="A21" s="26">
        <v>18</v>
      </c>
      <c r="B21" s="82" t="s">
        <v>32</v>
      </c>
      <c r="C21" s="82" t="s">
        <v>33</v>
      </c>
      <c r="D21" s="1">
        <v>2823792</v>
      </c>
      <c r="E21" s="1">
        <v>2482598.0355000002</v>
      </c>
      <c r="F21" s="109">
        <f t="shared" si="1"/>
        <v>-341193.96449999977</v>
      </c>
      <c r="G21" s="18">
        <v>0</v>
      </c>
      <c r="H21" s="16">
        <v>0</v>
      </c>
      <c r="I21" s="16">
        <v>1</v>
      </c>
      <c r="K21" s="28">
        <v>2933748</v>
      </c>
      <c r="L21" s="28">
        <v>2699143.65</v>
      </c>
      <c r="M21" s="35">
        <f t="shared" si="0"/>
        <v>-234604.35000000009</v>
      </c>
      <c r="N21" s="8">
        <v>0</v>
      </c>
      <c r="O21" s="8">
        <v>0</v>
      </c>
      <c r="P21" s="8">
        <v>1</v>
      </c>
      <c r="Q21" s="27"/>
    </row>
    <row r="22" spans="1:17" x14ac:dyDescent="0.25">
      <c r="A22" s="26">
        <v>19</v>
      </c>
      <c r="B22" s="82" t="s">
        <v>34</v>
      </c>
      <c r="C22" s="82" t="s">
        <v>35</v>
      </c>
      <c r="D22" s="1">
        <v>292068</v>
      </c>
      <c r="E22" s="1">
        <v>291853.82530000003</v>
      </c>
      <c r="F22" s="109">
        <f t="shared" si="1"/>
        <v>-214.17469999997411</v>
      </c>
      <c r="G22" s="18">
        <v>0</v>
      </c>
      <c r="H22" s="16">
        <v>0</v>
      </c>
      <c r="I22" s="16">
        <v>1</v>
      </c>
      <c r="K22" s="28">
        <v>294165</v>
      </c>
      <c r="L22" s="28">
        <v>303761.53129999997</v>
      </c>
      <c r="M22" s="35">
        <f t="shared" si="0"/>
        <v>9596.5312999999733</v>
      </c>
      <c r="N22" s="8">
        <v>0</v>
      </c>
      <c r="O22" s="8">
        <v>1</v>
      </c>
      <c r="P22" s="8">
        <v>0</v>
      </c>
      <c r="Q22" s="27"/>
    </row>
    <row r="23" spans="1:17" x14ac:dyDescent="0.25">
      <c r="A23" s="26">
        <v>20</v>
      </c>
      <c r="B23" s="82" t="s">
        <v>36</v>
      </c>
      <c r="C23" s="82" t="s">
        <v>37</v>
      </c>
      <c r="D23" s="1">
        <v>245085</v>
      </c>
      <c r="E23" s="1">
        <v>158380.05499999999</v>
      </c>
      <c r="F23" s="109">
        <f t="shared" si="1"/>
        <v>-86704.945000000007</v>
      </c>
      <c r="G23" s="18">
        <v>0</v>
      </c>
      <c r="H23" s="16">
        <v>0</v>
      </c>
      <c r="I23" s="16">
        <v>1</v>
      </c>
      <c r="K23" s="28">
        <v>185995</v>
      </c>
      <c r="L23" s="28">
        <v>154702.231</v>
      </c>
      <c r="M23" s="35">
        <f t="shared" si="0"/>
        <v>-31292.769</v>
      </c>
      <c r="N23" s="8">
        <v>0</v>
      </c>
      <c r="O23" s="8">
        <v>0</v>
      </c>
      <c r="P23" s="8">
        <v>1</v>
      </c>
      <c r="Q23" s="27"/>
    </row>
    <row r="24" spans="1:17" x14ac:dyDescent="0.25">
      <c r="A24" s="26">
        <v>21</v>
      </c>
      <c r="B24" s="82" t="s">
        <v>38</v>
      </c>
      <c r="C24" s="82" t="s">
        <v>39</v>
      </c>
      <c r="D24" s="1">
        <v>3980645</v>
      </c>
      <c r="E24" s="1">
        <v>4558388.0199999996</v>
      </c>
      <c r="F24" s="109">
        <f t="shared" si="1"/>
        <v>577743.01999999955</v>
      </c>
      <c r="G24" s="18">
        <v>0</v>
      </c>
      <c r="H24" s="16">
        <v>1</v>
      </c>
      <c r="I24" s="16">
        <v>0</v>
      </c>
      <c r="K24" s="28">
        <v>3943574</v>
      </c>
      <c r="L24" s="28">
        <v>4243889.4000000004</v>
      </c>
      <c r="M24" s="35">
        <f t="shared" si="0"/>
        <v>300315.40000000037</v>
      </c>
      <c r="N24" s="8">
        <v>0</v>
      </c>
      <c r="O24" s="8">
        <v>1</v>
      </c>
      <c r="P24" s="8">
        <v>0</v>
      </c>
      <c r="Q24" s="27"/>
    </row>
    <row r="25" spans="1:17" x14ac:dyDescent="0.25">
      <c r="A25" s="26">
        <v>22</v>
      </c>
      <c r="B25" s="82" t="s">
        <v>40</v>
      </c>
      <c r="C25" s="82" t="s">
        <v>41</v>
      </c>
      <c r="D25" s="1">
        <v>69036</v>
      </c>
      <c r="E25" s="1">
        <v>54119.63</v>
      </c>
      <c r="F25" s="109">
        <f t="shared" si="1"/>
        <v>-14916.370000000003</v>
      </c>
      <c r="G25" s="18">
        <v>0</v>
      </c>
      <c r="H25" s="16">
        <v>0</v>
      </c>
      <c r="I25" s="16">
        <v>1</v>
      </c>
      <c r="K25" s="28">
        <v>61598</v>
      </c>
      <c r="L25" s="28">
        <v>121714.94</v>
      </c>
      <c r="M25" s="35">
        <f t="shared" si="0"/>
        <v>60116.94</v>
      </c>
      <c r="N25" s="8">
        <v>0</v>
      </c>
      <c r="O25" s="8">
        <v>1</v>
      </c>
      <c r="P25" s="8">
        <v>0</v>
      </c>
      <c r="Q25" s="27"/>
    </row>
    <row r="26" spans="1:17" x14ac:dyDescent="0.25">
      <c r="A26" s="26">
        <v>23</v>
      </c>
      <c r="B26" s="82" t="s">
        <v>42</v>
      </c>
      <c r="C26" s="82" t="s">
        <v>43</v>
      </c>
      <c r="D26" s="1">
        <v>25754</v>
      </c>
      <c r="E26" s="1">
        <v>9173.2000000000007</v>
      </c>
      <c r="F26" s="109">
        <f t="shared" si="1"/>
        <v>-16580.8</v>
      </c>
      <c r="G26" s="18">
        <v>0</v>
      </c>
      <c r="H26" s="16">
        <v>0</v>
      </c>
      <c r="I26" s="16">
        <v>1</v>
      </c>
      <c r="K26" s="28">
        <v>17015</v>
      </c>
      <c r="L26" s="28">
        <v>37118.400000000001</v>
      </c>
      <c r="M26" s="35">
        <f t="shared" si="0"/>
        <v>20103.400000000001</v>
      </c>
      <c r="N26" s="8">
        <v>0</v>
      </c>
      <c r="O26" s="8">
        <v>1</v>
      </c>
      <c r="P26" s="8">
        <v>0</v>
      </c>
      <c r="Q26" s="27"/>
    </row>
    <row r="27" spans="1:17" x14ac:dyDescent="0.25">
      <c r="A27" s="26">
        <v>24</v>
      </c>
      <c r="B27" s="82" t="s">
        <v>44</v>
      </c>
      <c r="C27" s="82" t="s">
        <v>45</v>
      </c>
      <c r="D27" s="1">
        <v>23618</v>
      </c>
      <c r="E27" s="1">
        <v>24593.238000000001</v>
      </c>
      <c r="F27" s="109">
        <f t="shared" si="1"/>
        <v>975.23800000000119</v>
      </c>
      <c r="G27" s="18">
        <v>0</v>
      </c>
      <c r="H27" s="16">
        <v>1</v>
      </c>
      <c r="I27" s="16">
        <v>0</v>
      </c>
      <c r="K27" s="28">
        <v>23034</v>
      </c>
      <c r="L27" s="28">
        <v>18388.182000000001</v>
      </c>
      <c r="M27" s="35">
        <f t="shared" si="0"/>
        <v>-4645.8179999999993</v>
      </c>
      <c r="N27" s="8">
        <v>0</v>
      </c>
      <c r="O27" s="8">
        <v>0</v>
      </c>
      <c r="P27" s="8">
        <v>1</v>
      </c>
      <c r="Q27" s="27"/>
    </row>
    <row r="28" spans="1:17" x14ac:dyDescent="0.25">
      <c r="A28" s="26">
        <v>25</v>
      </c>
      <c r="B28" s="82" t="s">
        <v>46</v>
      </c>
      <c r="C28" s="82" t="s">
        <v>47</v>
      </c>
      <c r="D28" s="1">
        <v>759683</v>
      </c>
      <c r="E28" s="1">
        <v>549526.22</v>
      </c>
      <c r="F28" s="109">
        <f t="shared" si="1"/>
        <v>-210156.78000000003</v>
      </c>
      <c r="G28" s="18">
        <v>0</v>
      </c>
      <c r="H28" s="16">
        <v>0</v>
      </c>
      <c r="I28" s="16">
        <v>1</v>
      </c>
      <c r="K28" s="28">
        <v>647494</v>
      </c>
      <c r="L28" s="28">
        <v>742734.15</v>
      </c>
      <c r="M28" s="35">
        <f t="shared" si="0"/>
        <v>95240.150000000023</v>
      </c>
      <c r="N28" s="8">
        <v>0</v>
      </c>
      <c r="O28" s="8">
        <v>1</v>
      </c>
      <c r="P28" s="8">
        <v>0</v>
      </c>
      <c r="Q28" s="27"/>
    </row>
    <row r="29" spans="1:17" x14ac:dyDescent="0.25">
      <c r="A29" s="26">
        <v>26</v>
      </c>
      <c r="B29" s="82" t="s">
        <v>48</v>
      </c>
      <c r="C29" s="82" t="s">
        <v>49</v>
      </c>
      <c r="D29" s="1">
        <v>912868</v>
      </c>
      <c r="E29" s="1">
        <v>1010194.14</v>
      </c>
      <c r="F29" s="109">
        <f t="shared" si="1"/>
        <v>97326.140000000014</v>
      </c>
      <c r="G29" s="18">
        <v>0</v>
      </c>
      <c r="H29" s="16">
        <v>1</v>
      </c>
      <c r="I29" s="16">
        <v>0</v>
      </c>
      <c r="K29" s="28">
        <v>1128594</v>
      </c>
      <c r="L29" s="28">
        <v>1168040.51</v>
      </c>
      <c r="M29" s="35">
        <f t="shared" si="0"/>
        <v>39446.510000000009</v>
      </c>
      <c r="N29" s="8">
        <v>0</v>
      </c>
      <c r="O29" s="8">
        <v>1</v>
      </c>
      <c r="P29" s="8">
        <v>0</v>
      </c>
      <c r="Q29" s="27"/>
    </row>
    <row r="30" spans="1:17" x14ac:dyDescent="0.25">
      <c r="A30" s="26">
        <v>27</v>
      </c>
      <c r="B30" s="82" t="s">
        <v>50</v>
      </c>
      <c r="C30" s="82" t="s">
        <v>51</v>
      </c>
      <c r="D30" s="1">
        <v>824530</v>
      </c>
      <c r="E30" s="1">
        <v>801469.15</v>
      </c>
      <c r="F30" s="109">
        <f t="shared" si="1"/>
        <v>-23060.849999999977</v>
      </c>
      <c r="G30" s="18">
        <v>0</v>
      </c>
      <c r="H30" s="16">
        <v>0</v>
      </c>
      <c r="I30" s="16">
        <v>1</v>
      </c>
      <c r="K30" s="28">
        <v>890312</v>
      </c>
      <c r="L30" s="28">
        <v>902137.8</v>
      </c>
      <c r="M30" s="35">
        <f t="shared" si="0"/>
        <v>11825.800000000047</v>
      </c>
      <c r="N30" s="8">
        <v>0</v>
      </c>
      <c r="O30" s="8">
        <v>1</v>
      </c>
      <c r="P30" s="8">
        <v>0</v>
      </c>
      <c r="Q30" s="27"/>
    </row>
    <row r="31" spans="1:17" x14ac:dyDescent="0.25">
      <c r="A31" s="26">
        <v>28</v>
      </c>
      <c r="B31" s="82" t="s">
        <v>52</v>
      </c>
      <c r="C31" s="82" t="s">
        <v>53</v>
      </c>
      <c r="D31" s="1">
        <v>44073</v>
      </c>
      <c r="E31" s="1">
        <v>49044.38</v>
      </c>
      <c r="F31" s="109">
        <f t="shared" si="1"/>
        <v>4971.3799999999974</v>
      </c>
      <c r="G31" s="18">
        <v>0</v>
      </c>
      <c r="H31" s="16">
        <v>1</v>
      </c>
      <c r="I31" s="16">
        <v>0</v>
      </c>
      <c r="K31" s="28">
        <v>13908</v>
      </c>
      <c r="L31" s="28">
        <v>12219.38</v>
      </c>
      <c r="M31" s="35">
        <f t="shared" si="0"/>
        <v>-1688.6200000000008</v>
      </c>
      <c r="N31" s="8">
        <v>0</v>
      </c>
      <c r="O31" s="8">
        <v>0</v>
      </c>
      <c r="P31" s="8">
        <v>1</v>
      </c>
      <c r="Q31" s="27"/>
    </row>
    <row r="32" spans="1:17" x14ac:dyDescent="0.25">
      <c r="A32" s="26">
        <v>29</v>
      </c>
      <c r="B32" s="82" t="s">
        <v>24</v>
      </c>
      <c r="C32" s="82" t="s">
        <v>54</v>
      </c>
      <c r="D32" s="1">
        <v>865860</v>
      </c>
      <c r="E32" s="1">
        <v>777430</v>
      </c>
      <c r="F32" s="109">
        <f t="shared" si="1"/>
        <v>-88430</v>
      </c>
      <c r="G32" s="18">
        <v>0</v>
      </c>
      <c r="H32" s="16">
        <v>0</v>
      </c>
      <c r="I32" s="16">
        <v>1</v>
      </c>
      <c r="K32" s="28">
        <v>861792</v>
      </c>
      <c r="L32" s="28">
        <v>809412.78</v>
      </c>
      <c r="M32" s="35">
        <f t="shared" si="0"/>
        <v>-52379.219999999972</v>
      </c>
      <c r="N32" s="8">
        <v>0</v>
      </c>
      <c r="O32" s="8">
        <v>0</v>
      </c>
      <c r="P32" s="8">
        <v>1</v>
      </c>
      <c r="Q32" s="27"/>
    </row>
    <row r="33" spans="1:17" x14ac:dyDescent="0.25">
      <c r="A33" s="26">
        <v>30</v>
      </c>
      <c r="B33" s="82" t="s">
        <v>55</v>
      </c>
      <c r="C33" s="82" t="s">
        <v>56</v>
      </c>
      <c r="D33" s="1">
        <v>435429</v>
      </c>
      <c r="E33" s="1">
        <v>431109.77600000001</v>
      </c>
      <c r="F33" s="109">
        <f t="shared" si="1"/>
        <v>-4319.2239999999874</v>
      </c>
      <c r="G33" s="18">
        <v>0</v>
      </c>
      <c r="H33" s="16">
        <v>0</v>
      </c>
      <c r="I33" s="16">
        <v>1</v>
      </c>
      <c r="K33" s="28">
        <v>490008</v>
      </c>
      <c r="L33" s="28">
        <v>425816.9755</v>
      </c>
      <c r="M33" s="35">
        <f t="shared" si="0"/>
        <v>-64191.0245</v>
      </c>
      <c r="N33" s="8">
        <v>0</v>
      </c>
      <c r="O33" s="8">
        <v>0</v>
      </c>
      <c r="P33" s="8">
        <v>1</v>
      </c>
      <c r="Q33" s="27"/>
    </row>
    <row r="34" spans="1:17" x14ac:dyDescent="0.25">
      <c r="A34" s="26">
        <v>31</v>
      </c>
      <c r="B34" s="82" t="s">
        <v>57</v>
      </c>
      <c r="C34" s="82" t="s">
        <v>58</v>
      </c>
      <c r="D34" s="1">
        <v>155390</v>
      </c>
      <c r="E34" s="1">
        <v>206052.62</v>
      </c>
      <c r="F34" s="109">
        <f t="shared" si="1"/>
        <v>50662.619999999995</v>
      </c>
      <c r="G34" s="18">
        <v>0</v>
      </c>
      <c r="H34" s="16">
        <v>1</v>
      </c>
      <c r="I34" s="16">
        <v>0</v>
      </c>
      <c r="K34" s="28">
        <v>235728</v>
      </c>
      <c r="L34" s="28">
        <v>180404.52</v>
      </c>
      <c r="M34" s="35">
        <f t="shared" si="0"/>
        <v>-55323.48000000001</v>
      </c>
      <c r="N34" s="8">
        <v>0</v>
      </c>
      <c r="O34" s="8">
        <v>0</v>
      </c>
      <c r="P34" s="8">
        <v>1</v>
      </c>
      <c r="Q34" s="27"/>
    </row>
    <row r="35" spans="1:17" x14ac:dyDescent="0.25">
      <c r="A35" s="26">
        <v>32</v>
      </c>
      <c r="B35" s="82" t="s">
        <v>59</v>
      </c>
      <c r="C35" s="82" t="s">
        <v>60</v>
      </c>
      <c r="D35" s="1">
        <v>43791</v>
      </c>
      <c r="E35" s="1">
        <v>67381.664999999994</v>
      </c>
      <c r="F35" s="109">
        <f t="shared" si="1"/>
        <v>23590.664999999994</v>
      </c>
      <c r="G35" s="18">
        <v>0</v>
      </c>
      <c r="H35" s="16">
        <v>1</v>
      </c>
      <c r="I35" s="16">
        <v>0</v>
      </c>
      <c r="K35" s="28">
        <v>77514</v>
      </c>
      <c r="L35" s="28">
        <v>62201.184999999998</v>
      </c>
      <c r="M35" s="35">
        <f t="shared" si="0"/>
        <v>-15312.815000000002</v>
      </c>
      <c r="N35" s="8">
        <v>0</v>
      </c>
      <c r="O35" s="8">
        <v>0</v>
      </c>
      <c r="P35" s="8">
        <v>1</v>
      </c>
      <c r="Q35" s="27"/>
    </row>
    <row r="36" spans="1:17" x14ac:dyDescent="0.25">
      <c r="A36" s="26">
        <v>33</v>
      </c>
      <c r="B36" s="82" t="s">
        <v>61</v>
      </c>
      <c r="C36" s="82" t="s">
        <v>62</v>
      </c>
      <c r="D36" s="1">
        <v>162784</v>
      </c>
      <c r="E36" s="1">
        <v>218533.2</v>
      </c>
      <c r="F36" s="109">
        <f t="shared" si="1"/>
        <v>55749.200000000012</v>
      </c>
      <c r="G36" s="18">
        <v>0</v>
      </c>
      <c r="H36" s="16">
        <v>1</v>
      </c>
      <c r="I36" s="16">
        <v>0</v>
      </c>
      <c r="K36" s="28">
        <v>231925</v>
      </c>
      <c r="L36" s="28">
        <v>263454.40000000002</v>
      </c>
      <c r="M36" s="35">
        <f t="shared" si="0"/>
        <v>31529.400000000023</v>
      </c>
      <c r="N36" s="8">
        <v>0</v>
      </c>
      <c r="O36" s="8">
        <v>1</v>
      </c>
      <c r="P36" s="8">
        <v>0</v>
      </c>
      <c r="Q36" s="27"/>
    </row>
    <row r="37" spans="1:17" x14ac:dyDescent="0.25">
      <c r="A37" s="26">
        <v>34</v>
      </c>
      <c r="B37" s="82" t="s">
        <v>63</v>
      </c>
      <c r="C37" s="82" t="s">
        <v>64</v>
      </c>
      <c r="D37" s="1">
        <v>259513</v>
      </c>
      <c r="E37" s="1">
        <v>307871.15000000002</v>
      </c>
      <c r="F37" s="109">
        <f t="shared" si="1"/>
        <v>48358.150000000023</v>
      </c>
      <c r="G37" s="18">
        <v>0</v>
      </c>
      <c r="H37" s="16">
        <v>1</v>
      </c>
      <c r="I37" s="16">
        <v>0</v>
      </c>
      <c r="K37" s="28">
        <v>342644</v>
      </c>
      <c r="L37" s="28">
        <v>301536.17</v>
      </c>
      <c r="M37" s="35">
        <f t="shared" si="0"/>
        <v>-41107.830000000016</v>
      </c>
      <c r="N37" s="8">
        <v>0</v>
      </c>
      <c r="O37" s="8">
        <v>0</v>
      </c>
      <c r="P37" s="8">
        <v>1</v>
      </c>
      <c r="Q37" s="27"/>
    </row>
    <row r="38" spans="1:17" x14ac:dyDescent="0.25">
      <c r="A38" s="26">
        <v>35</v>
      </c>
      <c r="B38" s="82" t="s">
        <v>65</v>
      </c>
      <c r="C38" s="82" t="s">
        <v>66</v>
      </c>
      <c r="D38" s="1">
        <v>148478</v>
      </c>
      <c r="E38" s="1">
        <v>160498.04</v>
      </c>
      <c r="F38" s="109">
        <f t="shared" si="1"/>
        <v>12020.040000000008</v>
      </c>
      <c r="G38" s="18">
        <v>0</v>
      </c>
      <c r="H38" s="16">
        <v>1</v>
      </c>
      <c r="I38" s="16">
        <v>0</v>
      </c>
      <c r="K38" s="28">
        <v>163739</v>
      </c>
      <c r="L38" s="28">
        <v>217302.05</v>
      </c>
      <c r="M38" s="35">
        <f t="shared" si="0"/>
        <v>53563.049999999988</v>
      </c>
      <c r="N38" s="8">
        <v>0</v>
      </c>
      <c r="O38" s="8">
        <v>1</v>
      </c>
      <c r="P38" s="8">
        <v>0</v>
      </c>
      <c r="Q38" s="27"/>
    </row>
    <row r="39" spans="1:17" x14ac:dyDescent="0.25">
      <c r="A39" s="26">
        <v>36</v>
      </c>
      <c r="B39" s="82" t="s">
        <v>67</v>
      </c>
      <c r="C39" s="82" t="s">
        <v>68</v>
      </c>
      <c r="D39" s="1">
        <v>990147</v>
      </c>
      <c r="E39" s="1">
        <v>1080118.35216</v>
      </c>
      <c r="F39" s="109">
        <f t="shared" si="1"/>
        <v>89971.352160000009</v>
      </c>
      <c r="G39" s="18">
        <v>0</v>
      </c>
      <c r="H39" s="16">
        <v>1</v>
      </c>
      <c r="I39" s="16">
        <v>0</v>
      </c>
      <c r="K39" s="28">
        <v>955416</v>
      </c>
      <c r="L39" s="28">
        <v>1273601.49333</v>
      </c>
      <c r="M39" s="35">
        <f t="shared" si="0"/>
        <v>318185.49332999997</v>
      </c>
      <c r="N39" s="8">
        <v>0</v>
      </c>
      <c r="O39" s="8">
        <v>1</v>
      </c>
      <c r="P39" s="8">
        <v>0</v>
      </c>
      <c r="Q39" s="27"/>
    </row>
    <row r="40" spans="1:17" x14ac:dyDescent="0.25">
      <c r="A40" s="26">
        <v>37</v>
      </c>
      <c r="B40" s="82" t="s">
        <v>69</v>
      </c>
      <c r="C40" s="82" t="s">
        <v>70</v>
      </c>
      <c r="D40" s="1">
        <v>131135</v>
      </c>
      <c r="E40" s="1">
        <v>215148.97</v>
      </c>
      <c r="F40" s="109">
        <f t="shared" si="1"/>
        <v>84013.97</v>
      </c>
      <c r="G40" s="18">
        <v>0</v>
      </c>
      <c r="H40" s="16">
        <v>1</v>
      </c>
      <c r="I40" s="16">
        <v>0</v>
      </c>
      <c r="K40" s="28">
        <v>216163</v>
      </c>
      <c r="L40" s="28">
        <v>191040.79</v>
      </c>
      <c r="M40" s="35">
        <f t="shared" si="0"/>
        <v>-25122.209999999992</v>
      </c>
      <c r="N40" s="8">
        <v>0</v>
      </c>
      <c r="O40" s="8">
        <v>0</v>
      </c>
      <c r="P40" s="8">
        <v>1</v>
      </c>
      <c r="Q40" s="27"/>
    </row>
    <row r="41" spans="1:17" x14ac:dyDescent="0.25">
      <c r="A41" s="26">
        <v>38</v>
      </c>
      <c r="B41" s="82" t="s">
        <v>10</v>
      </c>
      <c r="C41" s="82" t="s">
        <v>71</v>
      </c>
      <c r="D41" s="1">
        <v>2138588</v>
      </c>
      <c r="E41" s="1">
        <v>2062135.23</v>
      </c>
      <c r="F41" s="109">
        <f t="shared" si="1"/>
        <v>-76452.770000000019</v>
      </c>
      <c r="G41" s="18">
        <v>0</v>
      </c>
      <c r="H41" s="16">
        <v>0</v>
      </c>
      <c r="I41" s="16">
        <v>1</v>
      </c>
      <c r="K41" s="28">
        <v>2322073</v>
      </c>
      <c r="L41" s="28">
        <v>2361978.2200000002</v>
      </c>
      <c r="M41" s="35">
        <f t="shared" si="0"/>
        <v>39905.220000000205</v>
      </c>
      <c r="N41" s="8">
        <v>0</v>
      </c>
      <c r="O41" s="8">
        <v>1</v>
      </c>
      <c r="P41" s="8">
        <v>0</v>
      </c>
      <c r="Q41" s="27"/>
    </row>
    <row r="42" spans="1:17" x14ac:dyDescent="0.25">
      <c r="A42" s="26">
        <v>39</v>
      </c>
      <c r="B42" s="82" t="s">
        <v>72</v>
      </c>
      <c r="C42" s="82" t="s">
        <v>73</v>
      </c>
      <c r="D42" s="1">
        <v>736488</v>
      </c>
      <c r="E42" s="1">
        <v>1647692.98</v>
      </c>
      <c r="F42" s="109">
        <f t="shared" si="1"/>
        <v>911204.98</v>
      </c>
      <c r="G42" s="18">
        <v>0</v>
      </c>
      <c r="H42" s="16">
        <v>1</v>
      </c>
      <c r="I42" s="16">
        <v>0</v>
      </c>
      <c r="K42" s="28">
        <v>1572067</v>
      </c>
      <c r="L42" s="28">
        <v>1350527.22</v>
      </c>
      <c r="M42" s="35">
        <f t="shared" si="0"/>
        <v>-221539.78000000003</v>
      </c>
      <c r="N42" s="8">
        <v>0</v>
      </c>
      <c r="O42" s="8">
        <v>0</v>
      </c>
      <c r="P42" s="8">
        <v>1</v>
      </c>
      <c r="Q42" s="27"/>
    </row>
    <row r="43" spans="1:17" x14ac:dyDescent="0.25">
      <c r="A43" s="26">
        <v>40</v>
      </c>
      <c r="B43" s="82" t="s">
        <v>24</v>
      </c>
      <c r="C43" s="82" t="s">
        <v>74</v>
      </c>
      <c r="D43" s="1">
        <v>226904</v>
      </c>
      <c r="E43" s="1">
        <v>161020.54999999999</v>
      </c>
      <c r="F43" s="109">
        <f t="shared" si="1"/>
        <v>-65883.450000000012</v>
      </c>
      <c r="G43" s="18">
        <v>0</v>
      </c>
      <c r="H43" s="16">
        <v>0</v>
      </c>
      <c r="I43" s="16">
        <v>1</v>
      </c>
      <c r="K43" s="28">
        <v>182808</v>
      </c>
      <c r="L43" s="28">
        <v>154238.31</v>
      </c>
      <c r="M43" s="35">
        <f t="shared" si="0"/>
        <v>-28569.690000000002</v>
      </c>
      <c r="N43" s="8">
        <v>0</v>
      </c>
      <c r="O43" s="8">
        <v>0</v>
      </c>
      <c r="P43" s="8">
        <v>1</v>
      </c>
      <c r="Q43" s="27"/>
    </row>
    <row r="44" spans="1:17" x14ac:dyDescent="0.25">
      <c r="A44" s="26">
        <v>41</v>
      </c>
      <c r="B44" s="82" t="s">
        <v>75</v>
      </c>
      <c r="C44" s="82" t="s">
        <v>76</v>
      </c>
      <c r="D44" s="1">
        <v>296992</v>
      </c>
      <c r="E44" s="1">
        <v>336374.462</v>
      </c>
      <c r="F44" s="109">
        <f t="shared" si="1"/>
        <v>39382.462</v>
      </c>
      <c r="G44" s="18">
        <v>0</v>
      </c>
      <c r="H44" s="16">
        <v>1</v>
      </c>
      <c r="I44" s="16">
        <v>0</v>
      </c>
      <c r="K44" s="28">
        <v>349086</v>
      </c>
      <c r="L44" s="28">
        <v>370284.64250000002</v>
      </c>
      <c r="M44" s="35">
        <f t="shared" si="0"/>
        <v>21198.642500000016</v>
      </c>
      <c r="N44" s="8">
        <v>0</v>
      </c>
      <c r="O44" s="8">
        <v>1</v>
      </c>
      <c r="P44" s="8">
        <v>0</v>
      </c>
      <c r="Q44" s="27"/>
    </row>
    <row r="45" spans="1:17" x14ac:dyDescent="0.25">
      <c r="A45" s="26">
        <v>42</v>
      </c>
      <c r="B45" s="82" t="s">
        <v>77</v>
      </c>
      <c r="C45" s="82" t="s">
        <v>78</v>
      </c>
      <c r="D45" s="1">
        <v>25347</v>
      </c>
      <c r="E45" s="1">
        <v>9524.4</v>
      </c>
      <c r="F45" s="109">
        <f t="shared" si="1"/>
        <v>-15822.6</v>
      </c>
      <c r="G45" s="18">
        <v>0</v>
      </c>
      <c r="H45" s="16">
        <v>0</v>
      </c>
      <c r="I45" s="16">
        <v>1</v>
      </c>
      <c r="K45" s="28">
        <v>7259</v>
      </c>
      <c r="L45" s="28">
        <v>35473.040000000001</v>
      </c>
      <c r="M45" s="35">
        <f t="shared" si="0"/>
        <v>28214.04</v>
      </c>
      <c r="N45" s="8">
        <v>0</v>
      </c>
      <c r="O45" s="8">
        <v>1</v>
      </c>
      <c r="P45" s="8">
        <v>0</v>
      </c>
      <c r="Q45" s="27"/>
    </row>
    <row r="46" spans="1:17" x14ac:dyDescent="0.25">
      <c r="A46" s="26">
        <v>43</v>
      </c>
      <c r="B46" s="82" t="s">
        <v>79</v>
      </c>
      <c r="C46" s="82" t="s">
        <v>80</v>
      </c>
      <c r="D46" s="1">
        <v>543700</v>
      </c>
      <c r="E46" s="1">
        <v>666730.49</v>
      </c>
      <c r="F46" s="109">
        <f t="shared" si="1"/>
        <v>123030.48999999999</v>
      </c>
      <c r="G46" s="18">
        <v>0</v>
      </c>
      <c r="H46" s="16">
        <v>1</v>
      </c>
      <c r="I46" s="16">
        <v>0</v>
      </c>
      <c r="K46" s="28">
        <v>609457</v>
      </c>
      <c r="L46" s="28">
        <v>581625.25</v>
      </c>
      <c r="M46" s="35">
        <f t="shared" si="0"/>
        <v>-27831.75</v>
      </c>
      <c r="N46" s="8">
        <v>0</v>
      </c>
      <c r="O46" s="8">
        <v>0</v>
      </c>
      <c r="P46" s="8">
        <v>1</v>
      </c>
      <c r="Q46" s="27"/>
    </row>
    <row r="47" spans="1:17" x14ac:dyDescent="0.25">
      <c r="A47" s="26">
        <v>44</v>
      </c>
      <c r="B47" s="82" t="s">
        <v>81</v>
      </c>
      <c r="C47" s="82" t="s">
        <v>82</v>
      </c>
      <c r="D47" s="1">
        <v>181227</v>
      </c>
      <c r="E47" s="1">
        <v>147639.16</v>
      </c>
      <c r="F47" s="109">
        <f t="shared" si="1"/>
        <v>-33587.839999999997</v>
      </c>
      <c r="G47" s="18">
        <v>0</v>
      </c>
      <c r="H47" s="16">
        <v>0</v>
      </c>
      <c r="I47" s="16">
        <v>1</v>
      </c>
      <c r="K47" s="28">
        <v>193464</v>
      </c>
      <c r="L47" s="28">
        <v>189110.03</v>
      </c>
      <c r="M47" s="35">
        <f t="shared" si="0"/>
        <v>-4353.9700000000012</v>
      </c>
      <c r="N47" s="8">
        <v>0</v>
      </c>
      <c r="O47" s="8">
        <v>0</v>
      </c>
      <c r="P47" s="8">
        <v>1</v>
      </c>
      <c r="Q47" s="27"/>
    </row>
    <row r="48" spans="1:17" x14ac:dyDescent="0.25">
      <c r="A48" s="26">
        <v>45</v>
      </c>
      <c r="B48" s="82" t="s">
        <v>83</v>
      </c>
      <c r="C48" s="82" t="s">
        <v>84</v>
      </c>
      <c r="D48" s="1">
        <v>37671</v>
      </c>
      <c r="E48" s="1">
        <v>35471.83</v>
      </c>
      <c r="F48" s="109">
        <f t="shared" si="1"/>
        <v>-2199.1699999999983</v>
      </c>
      <c r="G48" s="18">
        <v>0</v>
      </c>
      <c r="H48" s="16">
        <v>0</v>
      </c>
      <c r="I48" s="16">
        <v>1</v>
      </c>
      <c r="K48" s="28">
        <v>46552</v>
      </c>
      <c r="L48" s="28">
        <v>40775.74</v>
      </c>
      <c r="M48" s="35">
        <f t="shared" si="0"/>
        <v>-5776.260000000002</v>
      </c>
      <c r="N48" s="8">
        <v>0</v>
      </c>
      <c r="O48" s="8">
        <v>0</v>
      </c>
      <c r="P48" s="8">
        <v>1</v>
      </c>
      <c r="Q48" s="27"/>
    </row>
    <row r="49" spans="1:17" x14ac:dyDescent="0.25">
      <c r="A49" s="26">
        <v>46</v>
      </c>
      <c r="B49" s="82" t="s">
        <v>85</v>
      </c>
      <c r="C49" s="82" t="s">
        <v>86</v>
      </c>
      <c r="D49" s="1">
        <v>11701</v>
      </c>
      <c r="E49" s="1">
        <v>3305.1</v>
      </c>
      <c r="F49" s="109">
        <f t="shared" si="1"/>
        <v>-8395.9</v>
      </c>
      <c r="G49" s="18">
        <v>0</v>
      </c>
      <c r="H49" s="16">
        <v>0</v>
      </c>
      <c r="I49" s="16">
        <v>1</v>
      </c>
      <c r="K49" s="104" t="s">
        <v>363</v>
      </c>
      <c r="L49" s="147" t="s">
        <v>363</v>
      </c>
      <c r="M49" s="35" t="s">
        <v>363</v>
      </c>
      <c r="N49" s="17" t="s">
        <v>363</v>
      </c>
      <c r="O49" s="8" t="s">
        <v>363</v>
      </c>
      <c r="P49" s="8" t="s">
        <v>363</v>
      </c>
      <c r="Q49" s="27"/>
    </row>
    <row r="50" spans="1:17" x14ac:dyDescent="0.25">
      <c r="A50" s="26">
        <v>47</v>
      </c>
      <c r="B50" s="82" t="s">
        <v>26</v>
      </c>
      <c r="C50" s="82" t="s">
        <v>87</v>
      </c>
      <c r="D50" s="1">
        <v>503802</v>
      </c>
      <c r="E50" s="1">
        <v>555491.88</v>
      </c>
      <c r="F50" s="109">
        <f t="shared" si="1"/>
        <v>51689.880000000005</v>
      </c>
      <c r="G50" s="18">
        <v>0</v>
      </c>
      <c r="H50" s="16">
        <v>1</v>
      </c>
      <c r="I50" s="16">
        <v>0</v>
      </c>
      <c r="K50" s="28">
        <v>644898</v>
      </c>
      <c r="L50" s="28">
        <v>571413.26</v>
      </c>
      <c r="M50" s="35">
        <f t="shared" si="0"/>
        <v>-73484.739999999991</v>
      </c>
      <c r="N50" s="8">
        <v>0</v>
      </c>
      <c r="O50" s="8">
        <v>0</v>
      </c>
      <c r="P50" s="8">
        <v>1</v>
      </c>
      <c r="Q50" s="27"/>
    </row>
    <row r="51" spans="1:17" x14ac:dyDescent="0.25">
      <c r="A51" s="26">
        <v>48</v>
      </c>
      <c r="B51" s="82" t="s">
        <v>88</v>
      </c>
      <c r="C51" s="82" t="s">
        <v>89</v>
      </c>
      <c r="D51" s="1">
        <v>68397</v>
      </c>
      <c r="E51" s="1">
        <v>59211.69</v>
      </c>
      <c r="F51" s="109">
        <f t="shared" si="1"/>
        <v>-9185.3099999999977</v>
      </c>
      <c r="G51" s="18">
        <v>0</v>
      </c>
      <c r="H51" s="16">
        <v>0</v>
      </c>
      <c r="I51" s="16">
        <v>1</v>
      </c>
      <c r="K51" s="28">
        <v>70903</v>
      </c>
      <c r="L51" s="28">
        <v>62294.51</v>
      </c>
      <c r="M51" s="35">
        <f t="shared" si="0"/>
        <v>-8608.489999999998</v>
      </c>
      <c r="N51" s="8">
        <v>0</v>
      </c>
      <c r="O51" s="8">
        <v>0</v>
      </c>
      <c r="P51" s="8">
        <v>1</v>
      </c>
      <c r="Q51" s="27"/>
    </row>
    <row r="52" spans="1:17" x14ac:dyDescent="0.25">
      <c r="A52" s="26">
        <v>49</v>
      </c>
      <c r="B52" s="82" t="s">
        <v>52</v>
      </c>
      <c r="C52" s="82" t="s">
        <v>90</v>
      </c>
      <c r="D52" s="1">
        <v>45125</v>
      </c>
      <c r="E52" s="1">
        <v>33749.86</v>
      </c>
      <c r="F52" s="109">
        <f t="shared" si="1"/>
        <v>-11375.14</v>
      </c>
      <c r="G52" s="18">
        <v>0</v>
      </c>
      <c r="H52" s="16">
        <v>0</v>
      </c>
      <c r="I52" s="16">
        <v>1</v>
      </c>
      <c r="K52" s="28">
        <v>19179</v>
      </c>
      <c r="L52" s="28">
        <v>31388.28</v>
      </c>
      <c r="M52" s="35">
        <f t="shared" si="0"/>
        <v>12209.279999999999</v>
      </c>
      <c r="N52" s="8">
        <v>0</v>
      </c>
      <c r="O52" s="8">
        <v>1</v>
      </c>
      <c r="P52" s="8">
        <v>0</v>
      </c>
      <c r="Q52" s="27"/>
    </row>
    <row r="53" spans="1:17" x14ac:dyDescent="0.25">
      <c r="A53" s="26">
        <v>50</v>
      </c>
      <c r="B53" s="82" t="s">
        <v>91</v>
      </c>
      <c r="C53" s="82" t="s">
        <v>92</v>
      </c>
      <c r="D53" s="1">
        <v>30502</v>
      </c>
      <c r="E53" s="1">
        <v>42446.36</v>
      </c>
      <c r="F53" s="109">
        <f t="shared" si="1"/>
        <v>11944.36</v>
      </c>
      <c r="G53" s="18">
        <v>0</v>
      </c>
      <c r="H53" s="16">
        <v>1</v>
      </c>
      <c r="I53" s="16">
        <v>0</v>
      </c>
      <c r="K53" s="28">
        <v>51313</v>
      </c>
      <c r="L53" s="28">
        <v>51629.3</v>
      </c>
      <c r="M53" s="35">
        <f t="shared" si="0"/>
        <v>316.30000000000291</v>
      </c>
      <c r="N53" s="8">
        <v>0</v>
      </c>
      <c r="O53" s="8">
        <v>1</v>
      </c>
      <c r="P53" s="8">
        <v>0</v>
      </c>
      <c r="Q53" s="27"/>
    </row>
    <row r="54" spans="1:17" x14ac:dyDescent="0.25">
      <c r="A54" s="26">
        <v>51</v>
      </c>
      <c r="B54" s="82" t="s">
        <v>93</v>
      </c>
      <c r="C54" s="82" t="s">
        <v>94</v>
      </c>
      <c r="D54" s="1">
        <v>4719185</v>
      </c>
      <c r="E54" s="1">
        <v>4770477.63</v>
      </c>
      <c r="F54" s="109">
        <f t="shared" si="1"/>
        <v>51292.629999999888</v>
      </c>
      <c r="G54" s="18">
        <v>0</v>
      </c>
      <c r="H54" s="16">
        <v>1</v>
      </c>
      <c r="I54" s="16">
        <v>0</v>
      </c>
      <c r="K54" s="28">
        <v>5160775</v>
      </c>
      <c r="L54" s="28">
        <v>5377984.4199999999</v>
      </c>
      <c r="M54" s="35">
        <f t="shared" si="0"/>
        <v>217209.41999999993</v>
      </c>
      <c r="N54" s="8">
        <v>0</v>
      </c>
      <c r="O54" s="8">
        <v>1</v>
      </c>
      <c r="P54" s="8">
        <v>0</v>
      </c>
      <c r="Q54" s="27"/>
    </row>
    <row r="55" spans="1:17" x14ac:dyDescent="0.25">
      <c r="A55" s="26">
        <v>52</v>
      </c>
      <c r="B55" s="82" t="s">
        <v>95</v>
      </c>
      <c r="C55" s="82" t="s">
        <v>96</v>
      </c>
      <c r="D55" s="1">
        <v>267153</v>
      </c>
      <c r="E55" s="1">
        <v>282425.73</v>
      </c>
      <c r="F55" s="109">
        <f t="shared" si="1"/>
        <v>15272.729999999981</v>
      </c>
      <c r="G55" s="18">
        <v>0</v>
      </c>
      <c r="H55" s="16">
        <v>1</v>
      </c>
      <c r="I55" s="16">
        <v>0</v>
      </c>
      <c r="K55" s="28">
        <v>306661</v>
      </c>
      <c r="L55" s="28">
        <v>306210.33</v>
      </c>
      <c r="M55" s="35">
        <f t="shared" si="0"/>
        <v>-450.6699999999837</v>
      </c>
      <c r="N55" s="8">
        <v>0</v>
      </c>
      <c r="O55" s="8">
        <v>0</v>
      </c>
      <c r="P55" s="8">
        <v>1</v>
      </c>
      <c r="Q55" s="27"/>
    </row>
    <row r="56" spans="1:17" x14ac:dyDescent="0.25">
      <c r="A56" s="26">
        <v>53</v>
      </c>
      <c r="B56" s="82" t="s">
        <v>97</v>
      </c>
      <c r="C56" s="82" t="s">
        <v>98</v>
      </c>
      <c r="D56" s="1">
        <v>78278</v>
      </c>
      <c r="E56" s="1">
        <v>74345.64</v>
      </c>
      <c r="F56" s="109">
        <f t="shared" si="1"/>
        <v>-3932.3600000000006</v>
      </c>
      <c r="G56" s="18">
        <v>0</v>
      </c>
      <c r="H56" s="16">
        <v>0</v>
      </c>
      <c r="I56" s="16">
        <v>1</v>
      </c>
      <c r="K56" s="28">
        <v>75104</v>
      </c>
      <c r="L56" s="28">
        <v>72070.02</v>
      </c>
      <c r="M56" s="35">
        <f t="shared" si="0"/>
        <v>-3033.9799999999959</v>
      </c>
      <c r="N56" s="8">
        <v>0</v>
      </c>
      <c r="O56" s="8">
        <v>0</v>
      </c>
      <c r="P56" s="8">
        <v>1</v>
      </c>
      <c r="Q56" s="27"/>
    </row>
    <row r="57" spans="1:17" x14ac:dyDescent="0.25">
      <c r="A57" s="26">
        <v>54</v>
      </c>
      <c r="B57" s="82" t="s">
        <v>99</v>
      </c>
      <c r="C57" s="82" t="s">
        <v>100</v>
      </c>
      <c r="D57" s="1">
        <v>77919</v>
      </c>
      <c r="E57" s="1">
        <v>79422.937000000005</v>
      </c>
      <c r="F57" s="109">
        <f t="shared" si="1"/>
        <v>1503.9370000000054</v>
      </c>
      <c r="G57" s="18">
        <v>0</v>
      </c>
      <c r="H57" s="16">
        <v>1</v>
      </c>
      <c r="I57" s="16">
        <v>0</v>
      </c>
      <c r="K57" s="28">
        <v>84635</v>
      </c>
      <c r="L57" s="28">
        <v>87004.501000000004</v>
      </c>
      <c r="M57" s="35">
        <f t="shared" si="0"/>
        <v>2369.5010000000038</v>
      </c>
      <c r="N57" s="8">
        <v>0</v>
      </c>
      <c r="O57" s="8">
        <v>1</v>
      </c>
      <c r="P57" s="8">
        <v>0</v>
      </c>
      <c r="Q57" s="27"/>
    </row>
    <row r="58" spans="1:17" x14ac:dyDescent="0.25">
      <c r="A58" s="26">
        <v>55</v>
      </c>
      <c r="B58" s="82" t="s">
        <v>101</v>
      </c>
      <c r="C58" s="82" t="s">
        <v>102</v>
      </c>
      <c r="D58" s="1">
        <v>18392</v>
      </c>
      <c r="E58" s="1">
        <v>21458.98</v>
      </c>
      <c r="F58" s="109">
        <f t="shared" si="1"/>
        <v>3066.9799999999996</v>
      </c>
      <c r="G58" s="18">
        <v>0</v>
      </c>
      <c r="H58" s="16">
        <v>1</v>
      </c>
      <c r="I58" s="16">
        <v>0</v>
      </c>
      <c r="K58" s="28">
        <v>25506</v>
      </c>
      <c r="L58" s="28">
        <v>22408.98</v>
      </c>
      <c r="M58" s="35">
        <f t="shared" si="0"/>
        <v>-3097.0200000000004</v>
      </c>
      <c r="N58" s="8">
        <v>0</v>
      </c>
      <c r="O58" s="8">
        <v>0</v>
      </c>
      <c r="P58" s="8">
        <v>1</v>
      </c>
      <c r="Q58" s="27"/>
    </row>
    <row r="59" spans="1:17" x14ac:dyDescent="0.25">
      <c r="A59" s="26">
        <v>56</v>
      </c>
      <c r="B59" s="82" t="s">
        <v>103</v>
      </c>
      <c r="C59" s="82" t="s">
        <v>104</v>
      </c>
      <c r="D59" s="1">
        <v>53201</v>
      </c>
      <c r="E59" s="1">
        <v>65136.91</v>
      </c>
      <c r="F59" s="109">
        <f t="shared" si="1"/>
        <v>11935.910000000003</v>
      </c>
      <c r="G59" s="18">
        <v>0</v>
      </c>
      <c r="H59" s="16">
        <v>1</v>
      </c>
      <c r="I59" s="16">
        <v>0</v>
      </c>
      <c r="K59" s="28">
        <v>90355</v>
      </c>
      <c r="L59" s="28">
        <v>71712.149999999994</v>
      </c>
      <c r="M59" s="35">
        <f t="shared" si="0"/>
        <v>-18642.850000000006</v>
      </c>
      <c r="N59" s="8">
        <v>0</v>
      </c>
      <c r="O59" s="8">
        <v>0</v>
      </c>
      <c r="P59" s="8">
        <v>1</v>
      </c>
      <c r="Q59" s="27"/>
    </row>
    <row r="60" spans="1:17" x14ac:dyDescent="0.25">
      <c r="A60" s="26">
        <v>57</v>
      </c>
      <c r="B60" s="82" t="s">
        <v>10</v>
      </c>
      <c r="C60" s="82" t="s">
        <v>105</v>
      </c>
      <c r="D60" s="1">
        <v>322203</v>
      </c>
      <c r="E60" s="1">
        <v>180179.1</v>
      </c>
      <c r="F60" s="109">
        <f t="shared" si="1"/>
        <v>-142023.9</v>
      </c>
      <c r="G60" s="18">
        <v>0</v>
      </c>
      <c r="H60" s="16">
        <v>0</v>
      </c>
      <c r="I60" s="16">
        <v>1</v>
      </c>
      <c r="K60" s="28">
        <v>214560</v>
      </c>
      <c r="L60" s="28">
        <v>272538.94</v>
      </c>
      <c r="M60" s="35">
        <f t="shared" si="0"/>
        <v>57978.94</v>
      </c>
      <c r="N60" s="8">
        <v>0</v>
      </c>
      <c r="O60" s="8">
        <v>1</v>
      </c>
      <c r="P60" s="8">
        <v>0</v>
      </c>
      <c r="Q60" s="27"/>
    </row>
    <row r="61" spans="1:17" x14ac:dyDescent="0.25">
      <c r="A61" s="26">
        <v>58</v>
      </c>
      <c r="B61" s="82" t="s">
        <v>106</v>
      </c>
      <c r="C61" s="82" t="s">
        <v>107</v>
      </c>
      <c r="D61" s="1">
        <v>219494</v>
      </c>
      <c r="E61" s="1">
        <v>197631.27</v>
      </c>
      <c r="F61" s="109">
        <f t="shared" si="1"/>
        <v>-21862.73000000001</v>
      </c>
      <c r="G61" s="18">
        <v>0</v>
      </c>
      <c r="H61" s="16">
        <v>0</v>
      </c>
      <c r="I61" s="16">
        <v>1</v>
      </c>
      <c r="K61" s="28">
        <v>227011</v>
      </c>
      <c r="L61" s="28">
        <v>246827.35399999999</v>
      </c>
      <c r="M61" s="35">
        <f t="shared" si="0"/>
        <v>19816.353999999992</v>
      </c>
      <c r="N61" s="8">
        <v>0</v>
      </c>
      <c r="O61" s="8">
        <v>1</v>
      </c>
      <c r="P61" s="8">
        <v>0</v>
      </c>
      <c r="Q61" s="27"/>
    </row>
    <row r="62" spans="1:17" x14ac:dyDescent="0.25">
      <c r="A62" s="26">
        <v>59</v>
      </c>
      <c r="B62" s="82" t="s">
        <v>36</v>
      </c>
      <c r="C62" s="82" t="s">
        <v>108</v>
      </c>
      <c r="D62" s="1">
        <v>561642</v>
      </c>
      <c r="E62" s="1">
        <v>520805.74070000002</v>
      </c>
      <c r="F62" s="109">
        <f t="shared" si="1"/>
        <v>-40836.259299999976</v>
      </c>
      <c r="G62" s="18">
        <v>0</v>
      </c>
      <c r="H62" s="16">
        <v>0</v>
      </c>
      <c r="I62" s="16">
        <v>1</v>
      </c>
      <c r="K62" s="28">
        <v>669375</v>
      </c>
      <c r="L62" s="28">
        <v>629282.87580000004</v>
      </c>
      <c r="M62" s="35">
        <f t="shared" si="0"/>
        <v>-40092.124199999962</v>
      </c>
      <c r="N62" s="8">
        <v>0</v>
      </c>
      <c r="O62" s="8">
        <v>0</v>
      </c>
      <c r="P62" s="8">
        <v>1</v>
      </c>
      <c r="Q62" s="27"/>
    </row>
    <row r="63" spans="1:17" x14ac:dyDescent="0.25">
      <c r="A63" s="26">
        <v>60</v>
      </c>
      <c r="B63" s="82" t="s">
        <v>109</v>
      </c>
      <c r="C63" s="82" t="s">
        <v>109</v>
      </c>
      <c r="D63" s="1">
        <v>130596</v>
      </c>
      <c r="E63" s="1">
        <v>137393.56</v>
      </c>
      <c r="F63" s="109">
        <f t="shared" si="1"/>
        <v>6797.5599999999977</v>
      </c>
      <c r="G63" s="18">
        <v>0</v>
      </c>
      <c r="H63" s="16">
        <v>1</v>
      </c>
      <c r="I63" s="16">
        <v>0</v>
      </c>
      <c r="K63" s="28">
        <v>145364</v>
      </c>
      <c r="L63" s="28">
        <v>135215.5</v>
      </c>
      <c r="M63" s="35">
        <f t="shared" si="0"/>
        <v>-10148.5</v>
      </c>
      <c r="N63" s="8">
        <v>0</v>
      </c>
      <c r="O63" s="8">
        <v>0</v>
      </c>
      <c r="P63" s="8">
        <v>1</v>
      </c>
      <c r="Q63" s="27"/>
    </row>
    <row r="64" spans="1:17" x14ac:dyDescent="0.25">
      <c r="A64" s="26">
        <v>61</v>
      </c>
      <c r="B64" s="82" t="s">
        <v>110</v>
      </c>
      <c r="C64" s="82" t="s">
        <v>111</v>
      </c>
      <c r="D64" s="1">
        <v>146118</v>
      </c>
      <c r="E64" s="1">
        <v>132797.93</v>
      </c>
      <c r="F64" s="109">
        <f t="shared" si="1"/>
        <v>-13320.070000000007</v>
      </c>
      <c r="G64" s="18">
        <v>0</v>
      </c>
      <c r="H64" s="16">
        <v>0</v>
      </c>
      <c r="I64" s="16">
        <v>1</v>
      </c>
      <c r="K64" s="28">
        <v>144719</v>
      </c>
      <c r="L64" s="28">
        <v>139896.95000000001</v>
      </c>
      <c r="M64" s="35">
        <f t="shared" si="0"/>
        <v>-4822.0499999999884</v>
      </c>
      <c r="N64" s="8">
        <v>0</v>
      </c>
      <c r="O64" s="8">
        <v>0</v>
      </c>
      <c r="P64" s="8">
        <v>1</v>
      </c>
      <c r="Q64" s="27"/>
    </row>
    <row r="65" spans="1:17" x14ac:dyDescent="0.25">
      <c r="A65" s="26">
        <v>62</v>
      </c>
      <c r="B65" s="82" t="s">
        <v>112</v>
      </c>
      <c r="C65" s="82" t="s">
        <v>113</v>
      </c>
      <c r="D65" s="1">
        <v>283294</v>
      </c>
      <c r="E65" s="1">
        <v>385132.58</v>
      </c>
      <c r="F65" s="109">
        <f t="shared" si="1"/>
        <v>101838.58000000002</v>
      </c>
      <c r="G65" s="18">
        <v>0</v>
      </c>
      <c r="H65" s="16">
        <v>1</v>
      </c>
      <c r="I65" s="16">
        <v>0</v>
      </c>
      <c r="K65" s="28">
        <v>385981</v>
      </c>
      <c r="L65" s="28">
        <v>377656.03</v>
      </c>
      <c r="M65" s="35">
        <f t="shared" si="0"/>
        <v>-8324.9699999999721</v>
      </c>
      <c r="N65" s="8">
        <v>0</v>
      </c>
      <c r="O65" s="8">
        <v>0</v>
      </c>
      <c r="P65" s="8">
        <v>1</v>
      </c>
      <c r="Q65" s="27"/>
    </row>
    <row r="66" spans="1:17" x14ac:dyDescent="0.25">
      <c r="A66" s="26">
        <v>63</v>
      </c>
      <c r="B66" s="82" t="s">
        <v>114</v>
      </c>
      <c r="C66" s="82" t="s">
        <v>115</v>
      </c>
      <c r="D66" s="1">
        <v>96934</v>
      </c>
      <c r="E66" s="1">
        <v>93500.28</v>
      </c>
      <c r="F66" s="109">
        <f t="shared" si="1"/>
        <v>-3433.7200000000012</v>
      </c>
      <c r="G66" s="18">
        <v>0</v>
      </c>
      <c r="H66" s="16">
        <v>0</v>
      </c>
      <c r="I66" s="16">
        <v>1</v>
      </c>
      <c r="K66" s="28">
        <v>98999</v>
      </c>
      <c r="L66" s="28">
        <v>112873.96</v>
      </c>
      <c r="M66" s="35">
        <f t="shared" si="0"/>
        <v>13874.960000000006</v>
      </c>
      <c r="N66" s="8">
        <v>0</v>
      </c>
      <c r="O66" s="8">
        <v>1</v>
      </c>
      <c r="P66" s="8">
        <v>0</v>
      </c>
      <c r="Q66" s="27"/>
    </row>
    <row r="67" spans="1:17" x14ac:dyDescent="0.25">
      <c r="A67" s="26">
        <v>64</v>
      </c>
      <c r="B67" s="82" t="s">
        <v>112</v>
      </c>
      <c r="C67" s="82" t="s">
        <v>116</v>
      </c>
      <c r="D67" s="1">
        <v>1310887</v>
      </c>
      <c r="E67" s="1">
        <v>1397854.1899000001</v>
      </c>
      <c r="F67" s="109">
        <f t="shared" si="1"/>
        <v>86967.189900000114</v>
      </c>
      <c r="G67" s="18">
        <v>0</v>
      </c>
      <c r="H67" s="16">
        <v>1</v>
      </c>
      <c r="I67" s="16">
        <v>0</v>
      </c>
      <c r="K67" s="28">
        <v>1499362</v>
      </c>
      <c r="L67" s="28">
        <v>1471742.8071000001</v>
      </c>
      <c r="M67" s="35">
        <f t="shared" si="0"/>
        <v>-27619.192899999907</v>
      </c>
      <c r="N67" s="8">
        <v>0</v>
      </c>
      <c r="O67" s="8">
        <v>0</v>
      </c>
      <c r="P67" s="8">
        <v>1</v>
      </c>
      <c r="Q67" s="27"/>
    </row>
    <row r="68" spans="1:17" x14ac:dyDescent="0.25">
      <c r="A68" s="26">
        <v>65</v>
      </c>
      <c r="B68" s="82" t="s">
        <v>117</v>
      </c>
      <c r="C68" s="82" t="s">
        <v>118</v>
      </c>
      <c r="D68" s="1">
        <v>7294</v>
      </c>
      <c r="E68" s="1">
        <v>4032.73</v>
      </c>
      <c r="F68" s="109">
        <f t="shared" si="1"/>
        <v>-3261.27</v>
      </c>
      <c r="G68" s="18">
        <v>0</v>
      </c>
      <c r="H68" s="16">
        <v>0</v>
      </c>
      <c r="I68" s="16">
        <v>1</v>
      </c>
      <c r="K68" s="28">
        <v>5089</v>
      </c>
      <c r="L68" s="28">
        <v>4471.2</v>
      </c>
      <c r="M68" s="35">
        <f t="shared" si="0"/>
        <v>-617.80000000000018</v>
      </c>
      <c r="N68" s="8">
        <v>0</v>
      </c>
      <c r="O68" s="8">
        <v>0</v>
      </c>
      <c r="P68" s="8">
        <v>1</v>
      </c>
      <c r="Q68" s="27"/>
    </row>
    <row r="69" spans="1:17" x14ac:dyDescent="0.25">
      <c r="A69" s="26">
        <v>66</v>
      </c>
      <c r="B69" s="82" t="s">
        <v>119</v>
      </c>
      <c r="C69" s="82" t="s">
        <v>120</v>
      </c>
      <c r="D69" s="1">
        <v>322317</v>
      </c>
      <c r="E69" s="1">
        <v>351098.38</v>
      </c>
      <c r="F69" s="109">
        <f t="shared" si="1"/>
        <v>28781.380000000005</v>
      </c>
      <c r="G69" s="18">
        <v>0</v>
      </c>
      <c r="H69" s="16">
        <v>1</v>
      </c>
      <c r="I69" s="16">
        <v>0</v>
      </c>
      <c r="K69" s="28">
        <v>354467</v>
      </c>
      <c r="L69" s="28">
        <v>381904.17</v>
      </c>
      <c r="M69" s="35">
        <f t="shared" si="0"/>
        <v>27437.169999999984</v>
      </c>
      <c r="N69" s="8">
        <v>0</v>
      </c>
      <c r="O69" s="8">
        <v>1</v>
      </c>
      <c r="P69" s="8">
        <v>0</v>
      </c>
      <c r="Q69" s="27"/>
    </row>
    <row r="70" spans="1:17" x14ac:dyDescent="0.25">
      <c r="A70" s="26">
        <v>67</v>
      </c>
      <c r="B70" s="82" t="s">
        <v>24</v>
      </c>
      <c r="C70" s="82" t="s">
        <v>121</v>
      </c>
      <c r="D70" s="1">
        <v>664804</v>
      </c>
      <c r="E70" s="1">
        <v>710676.74</v>
      </c>
      <c r="F70" s="109">
        <f t="shared" si="1"/>
        <v>45872.739999999991</v>
      </c>
      <c r="G70" s="18">
        <v>0</v>
      </c>
      <c r="H70" s="16">
        <v>1</v>
      </c>
      <c r="I70" s="16">
        <v>0</v>
      </c>
      <c r="K70" s="28">
        <v>757639</v>
      </c>
      <c r="L70" s="28">
        <v>727012.44</v>
      </c>
      <c r="M70" s="35">
        <f t="shared" ref="M70:M133" si="2">L70-K70</f>
        <v>-30626.560000000056</v>
      </c>
      <c r="N70" s="8">
        <v>0</v>
      </c>
      <c r="O70" s="8">
        <v>0</v>
      </c>
      <c r="P70" s="8">
        <v>1</v>
      </c>
      <c r="Q70" s="27"/>
    </row>
    <row r="71" spans="1:17" x14ac:dyDescent="0.25">
      <c r="A71" s="26">
        <v>68</v>
      </c>
      <c r="B71" s="82" t="s">
        <v>18</v>
      </c>
      <c r="C71" s="82" t="s">
        <v>122</v>
      </c>
      <c r="D71" s="1">
        <v>971728</v>
      </c>
      <c r="E71" s="1">
        <v>1197957.2874</v>
      </c>
      <c r="F71" s="109">
        <f t="shared" ref="F71:F134" si="3">E71-D71</f>
        <v>226229.28740000003</v>
      </c>
      <c r="G71" s="18">
        <v>0</v>
      </c>
      <c r="H71" s="16">
        <v>1</v>
      </c>
      <c r="I71" s="16">
        <v>0</v>
      </c>
      <c r="K71" s="28">
        <v>1229877</v>
      </c>
      <c r="L71" s="28">
        <v>1309743.7283000001</v>
      </c>
      <c r="M71" s="35">
        <f t="shared" si="2"/>
        <v>79866.728300000075</v>
      </c>
      <c r="N71" s="8">
        <v>0</v>
      </c>
      <c r="O71" s="8">
        <v>1</v>
      </c>
      <c r="P71" s="8">
        <v>0</v>
      </c>
      <c r="Q71" s="27"/>
    </row>
    <row r="72" spans="1:17" x14ac:dyDescent="0.25">
      <c r="A72" s="26">
        <v>69</v>
      </c>
      <c r="B72" s="82" t="s">
        <v>123</v>
      </c>
      <c r="C72" s="82" t="s">
        <v>124</v>
      </c>
      <c r="D72" s="1">
        <v>192732</v>
      </c>
      <c r="E72" s="1">
        <v>227605.48</v>
      </c>
      <c r="F72" s="109">
        <f t="shared" si="3"/>
        <v>34873.48000000001</v>
      </c>
      <c r="G72" s="18">
        <v>0</v>
      </c>
      <c r="H72" s="16">
        <v>1</v>
      </c>
      <c r="I72" s="16">
        <v>0</v>
      </c>
      <c r="K72" s="28">
        <v>250242</v>
      </c>
      <c r="L72" s="28">
        <v>216592.34</v>
      </c>
      <c r="M72" s="35">
        <f t="shared" si="2"/>
        <v>-33649.660000000003</v>
      </c>
      <c r="N72" s="8">
        <v>0</v>
      </c>
      <c r="O72" s="8">
        <v>0</v>
      </c>
      <c r="P72" s="8">
        <v>1</v>
      </c>
      <c r="Q72" s="27"/>
    </row>
    <row r="73" spans="1:17" x14ac:dyDescent="0.25">
      <c r="A73" s="26">
        <v>70</v>
      </c>
      <c r="B73" s="82" t="s">
        <v>125</v>
      </c>
      <c r="C73" s="82" t="s">
        <v>125</v>
      </c>
      <c r="D73" s="1">
        <v>934944</v>
      </c>
      <c r="E73" s="1">
        <v>982498.31</v>
      </c>
      <c r="F73" s="109">
        <f t="shared" si="3"/>
        <v>47554.310000000056</v>
      </c>
      <c r="G73" s="18">
        <v>0</v>
      </c>
      <c r="H73" s="16">
        <v>1</v>
      </c>
      <c r="I73" s="16">
        <v>0</v>
      </c>
      <c r="K73" s="28">
        <v>1142147</v>
      </c>
      <c r="L73" s="28">
        <v>1076679.78</v>
      </c>
      <c r="M73" s="35">
        <f t="shared" si="2"/>
        <v>-65467.219999999972</v>
      </c>
      <c r="N73" s="8">
        <v>0</v>
      </c>
      <c r="O73" s="8">
        <v>0</v>
      </c>
      <c r="P73" s="8">
        <v>1</v>
      </c>
      <c r="Q73" s="27"/>
    </row>
    <row r="74" spans="1:17" x14ac:dyDescent="0.25">
      <c r="A74" s="26">
        <v>71</v>
      </c>
      <c r="B74" s="82" t="s">
        <v>126</v>
      </c>
      <c r="C74" s="82" t="s">
        <v>127</v>
      </c>
      <c r="D74" s="1">
        <v>606871</v>
      </c>
      <c r="E74" s="1">
        <v>604350.3308</v>
      </c>
      <c r="F74" s="109">
        <f t="shared" si="3"/>
        <v>-2520.6692000000039</v>
      </c>
      <c r="G74" s="18">
        <v>0</v>
      </c>
      <c r="H74" s="16">
        <v>0</v>
      </c>
      <c r="I74" s="16">
        <v>1</v>
      </c>
      <c r="K74" s="28">
        <v>643635</v>
      </c>
      <c r="L74" s="28">
        <v>620292.07999999996</v>
      </c>
      <c r="M74" s="35">
        <f t="shared" si="2"/>
        <v>-23342.920000000042</v>
      </c>
      <c r="N74" s="8">
        <v>0</v>
      </c>
      <c r="O74" s="8">
        <v>0</v>
      </c>
      <c r="P74" s="8">
        <v>1</v>
      </c>
      <c r="Q74" s="27"/>
    </row>
    <row r="75" spans="1:17" x14ac:dyDescent="0.25">
      <c r="A75" s="26">
        <v>72</v>
      </c>
      <c r="B75" s="82" t="s">
        <v>83</v>
      </c>
      <c r="C75" s="82" t="s">
        <v>128</v>
      </c>
      <c r="D75" s="1">
        <v>109405</v>
      </c>
      <c r="E75" s="1">
        <v>85543.42</v>
      </c>
      <c r="F75" s="109">
        <f t="shared" si="3"/>
        <v>-23861.58</v>
      </c>
      <c r="G75" s="18">
        <v>0</v>
      </c>
      <c r="H75" s="16">
        <v>0</v>
      </c>
      <c r="I75" s="16">
        <v>1</v>
      </c>
      <c r="K75" s="28">
        <v>98934</v>
      </c>
      <c r="L75" s="28">
        <v>123171.49</v>
      </c>
      <c r="M75" s="35">
        <f t="shared" si="2"/>
        <v>24237.490000000005</v>
      </c>
      <c r="N75" s="8">
        <v>0</v>
      </c>
      <c r="O75" s="8">
        <v>1</v>
      </c>
      <c r="P75" s="8">
        <v>0</v>
      </c>
      <c r="Q75" s="27"/>
    </row>
    <row r="76" spans="1:17" x14ac:dyDescent="0.25">
      <c r="A76" s="26">
        <v>73</v>
      </c>
      <c r="B76" s="82" t="s">
        <v>129</v>
      </c>
      <c r="C76" s="82" t="s">
        <v>129</v>
      </c>
      <c r="D76" s="1">
        <v>57524</v>
      </c>
      <c r="E76" s="1">
        <v>68915.899999999994</v>
      </c>
      <c r="F76" s="109">
        <f t="shared" si="3"/>
        <v>11391.899999999994</v>
      </c>
      <c r="G76" s="18">
        <v>0</v>
      </c>
      <c r="H76" s="16">
        <v>1</v>
      </c>
      <c r="I76" s="16">
        <v>0</v>
      </c>
      <c r="K76" s="28">
        <v>81097</v>
      </c>
      <c r="L76" s="28">
        <v>98260.33</v>
      </c>
      <c r="M76" s="35">
        <f t="shared" si="2"/>
        <v>17163.330000000002</v>
      </c>
      <c r="N76" s="8">
        <v>0</v>
      </c>
      <c r="O76" s="8">
        <v>1</v>
      </c>
      <c r="P76" s="8">
        <v>0</v>
      </c>
      <c r="Q76" s="27"/>
    </row>
    <row r="77" spans="1:17" x14ac:dyDescent="0.25">
      <c r="A77" s="26">
        <v>74</v>
      </c>
      <c r="B77" s="82" t="s">
        <v>130</v>
      </c>
      <c r="C77" s="82" t="s">
        <v>131</v>
      </c>
      <c r="D77" s="1">
        <v>4444</v>
      </c>
      <c r="E77" s="1">
        <v>2372.46</v>
      </c>
      <c r="F77" s="109">
        <f t="shared" si="3"/>
        <v>-2071.54</v>
      </c>
      <c r="G77" s="18">
        <v>0</v>
      </c>
      <c r="H77" s="16">
        <v>0</v>
      </c>
      <c r="I77" s="16">
        <v>1</v>
      </c>
      <c r="K77" s="28">
        <v>2700</v>
      </c>
      <c r="L77" s="28">
        <v>5801.29</v>
      </c>
      <c r="M77" s="35">
        <f t="shared" si="2"/>
        <v>3101.29</v>
      </c>
      <c r="N77" s="8">
        <v>0</v>
      </c>
      <c r="O77" s="8">
        <v>1</v>
      </c>
      <c r="P77" s="8">
        <v>0</v>
      </c>
      <c r="Q77" s="27"/>
    </row>
    <row r="78" spans="1:17" x14ac:dyDescent="0.25">
      <c r="A78" s="26">
        <v>75</v>
      </c>
      <c r="B78" s="82" t="s">
        <v>132</v>
      </c>
      <c r="C78" s="82" t="s">
        <v>133</v>
      </c>
      <c r="D78" s="1">
        <v>82861</v>
      </c>
      <c r="E78" s="1">
        <v>114645.8</v>
      </c>
      <c r="F78" s="109">
        <f t="shared" si="3"/>
        <v>31784.800000000003</v>
      </c>
      <c r="G78" s="18">
        <v>0</v>
      </c>
      <c r="H78" s="16">
        <v>1</v>
      </c>
      <c r="I78" s="16">
        <v>0</v>
      </c>
      <c r="K78" s="28">
        <v>123348</v>
      </c>
      <c r="L78" s="28">
        <v>83101.3</v>
      </c>
      <c r="M78" s="35">
        <f t="shared" si="2"/>
        <v>-40246.699999999997</v>
      </c>
      <c r="N78" s="8">
        <v>0</v>
      </c>
      <c r="O78" s="8">
        <v>0</v>
      </c>
      <c r="P78" s="8">
        <v>1</v>
      </c>
      <c r="Q78" s="27"/>
    </row>
    <row r="79" spans="1:17" x14ac:dyDescent="0.25">
      <c r="A79" s="26">
        <v>76</v>
      </c>
      <c r="B79" s="82" t="s">
        <v>134</v>
      </c>
      <c r="C79" s="82" t="s">
        <v>135</v>
      </c>
      <c r="D79" s="1">
        <v>26491</v>
      </c>
      <c r="E79" s="1">
        <v>37736</v>
      </c>
      <c r="F79" s="109">
        <f t="shared" si="3"/>
        <v>11245</v>
      </c>
      <c r="G79" s="18">
        <v>0</v>
      </c>
      <c r="H79" s="16">
        <v>1</v>
      </c>
      <c r="I79" s="16">
        <v>0</v>
      </c>
      <c r="K79" s="28">
        <v>46577</v>
      </c>
      <c r="L79" s="28">
        <v>61488.585500000001</v>
      </c>
      <c r="M79" s="35">
        <f t="shared" si="2"/>
        <v>14911.585500000001</v>
      </c>
      <c r="N79" s="8">
        <v>0</v>
      </c>
      <c r="O79" s="8">
        <v>1</v>
      </c>
      <c r="P79" s="8">
        <v>0</v>
      </c>
      <c r="Q79" s="27"/>
    </row>
    <row r="80" spans="1:17" x14ac:dyDescent="0.25">
      <c r="A80" s="26">
        <v>77</v>
      </c>
      <c r="B80" s="82" t="s">
        <v>136</v>
      </c>
      <c r="C80" s="82" t="s">
        <v>137</v>
      </c>
      <c r="D80" s="1">
        <v>28571</v>
      </c>
      <c r="E80" s="1">
        <v>42070</v>
      </c>
      <c r="F80" s="109">
        <f t="shared" si="3"/>
        <v>13499</v>
      </c>
      <c r="G80" s="18">
        <v>0</v>
      </c>
      <c r="H80" s="16">
        <v>1</v>
      </c>
      <c r="I80" s="16">
        <v>0</v>
      </c>
      <c r="K80" s="28">
        <v>27726</v>
      </c>
      <c r="L80" s="28">
        <v>39587.9</v>
      </c>
      <c r="M80" s="35">
        <f t="shared" si="2"/>
        <v>11861.900000000001</v>
      </c>
      <c r="N80" s="8">
        <v>0</v>
      </c>
      <c r="O80" s="8">
        <v>1</v>
      </c>
      <c r="P80" s="8">
        <v>0</v>
      </c>
      <c r="Q80" s="27"/>
    </row>
    <row r="81" spans="1:17" x14ac:dyDescent="0.25">
      <c r="A81" s="26">
        <v>78</v>
      </c>
      <c r="B81" s="82" t="s">
        <v>138</v>
      </c>
      <c r="C81" s="82" t="s">
        <v>139</v>
      </c>
      <c r="D81" s="1">
        <v>14972</v>
      </c>
      <c r="E81" s="1">
        <v>15251.879499999999</v>
      </c>
      <c r="F81" s="109">
        <f t="shared" si="3"/>
        <v>279.8794999999991</v>
      </c>
      <c r="G81" s="18">
        <v>0</v>
      </c>
      <c r="H81" s="16">
        <v>1</v>
      </c>
      <c r="I81" s="16">
        <v>0</v>
      </c>
      <c r="K81" s="28">
        <v>17360</v>
      </c>
      <c r="L81" s="28">
        <v>12098.414500000001</v>
      </c>
      <c r="M81" s="35">
        <f t="shared" si="2"/>
        <v>-5261.5854999999992</v>
      </c>
      <c r="N81" s="8">
        <v>0</v>
      </c>
      <c r="O81" s="8">
        <v>0</v>
      </c>
      <c r="P81" s="8">
        <v>1</v>
      </c>
      <c r="Q81" s="27"/>
    </row>
    <row r="82" spans="1:17" x14ac:dyDescent="0.25">
      <c r="A82" s="26">
        <v>79</v>
      </c>
      <c r="B82" s="82" t="s">
        <v>140</v>
      </c>
      <c r="C82" s="82" t="s">
        <v>141</v>
      </c>
      <c r="D82" s="1">
        <v>156177</v>
      </c>
      <c r="E82" s="1">
        <v>123129.56</v>
      </c>
      <c r="F82" s="109">
        <f t="shared" si="3"/>
        <v>-33047.440000000002</v>
      </c>
      <c r="G82" s="18">
        <v>0</v>
      </c>
      <c r="H82" s="16">
        <v>0</v>
      </c>
      <c r="I82" s="16">
        <v>1</v>
      </c>
      <c r="K82" s="28">
        <v>132532</v>
      </c>
      <c r="L82" s="28">
        <v>141875.18</v>
      </c>
      <c r="M82" s="35">
        <f t="shared" si="2"/>
        <v>9343.179999999993</v>
      </c>
      <c r="N82" s="8">
        <v>0</v>
      </c>
      <c r="O82" s="8">
        <v>1</v>
      </c>
      <c r="P82" s="8">
        <v>0</v>
      </c>
      <c r="Q82" s="27"/>
    </row>
    <row r="83" spans="1:17" x14ac:dyDescent="0.25">
      <c r="A83" s="26">
        <v>80</v>
      </c>
      <c r="B83" s="82" t="s">
        <v>142</v>
      </c>
      <c r="C83" s="82" t="s">
        <v>142</v>
      </c>
      <c r="D83" s="1">
        <v>73907</v>
      </c>
      <c r="E83" s="1">
        <v>38814.18</v>
      </c>
      <c r="F83" s="109">
        <f t="shared" si="3"/>
        <v>-35092.82</v>
      </c>
      <c r="G83" s="18">
        <v>0</v>
      </c>
      <c r="H83" s="16">
        <v>0</v>
      </c>
      <c r="I83" s="16">
        <v>1</v>
      </c>
      <c r="K83" s="28">
        <v>49108</v>
      </c>
      <c r="L83" s="28">
        <v>53883.44</v>
      </c>
      <c r="M83" s="35">
        <f t="shared" si="2"/>
        <v>4775.4400000000023</v>
      </c>
      <c r="N83" s="8">
        <v>0</v>
      </c>
      <c r="O83" s="8">
        <v>1</v>
      </c>
      <c r="P83" s="8">
        <v>0</v>
      </c>
      <c r="Q83" s="27"/>
    </row>
    <row r="84" spans="1:17" x14ac:dyDescent="0.25">
      <c r="A84" s="26">
        <v>81</v>
      </c>
      <c r="B84" s="82" t="s">
        <v>143</v>
      </c>
      <c r="C84" s="82" t="s">
        <v>144</v>
      </c>
      <c r="D84" s="1">
        <v>82627</v>
      </c>
      <c r="E84" s="1">
        <v>91809.980500000005</v>
      </c>
      <c r="F84" s="109">
        <f t="shared" si="3"/>
        <v>9182.9805000000051</v>
      </c>
      <c r="G84" s="18">
        <v>0</v>
      </c>
      <c r="H84" s="16">
        <v>1</v>
      </c>
      <c r="I84" s="16">
        <v>0</v>
      </c>
      <c r="K84" s="28">
        <v>88359</v>
      </c>
      <c r="L84" s="28">
        <v>119526.94319999999</v>
      </c>
      <c r="M84" s="35">
        <f t="shared" si="2"/>
        <v>31167.943199999994</v>
      </c>
      <c r="N84" s="8">
        <v>0</v>
      </c>
      <c r="O84" s="8">
        <v>1</v>
      </c>
      <c r="P84" s="8">
        <v>0</v>
      </c>
      <c r="Q84" s="27"/>
    </row>
    <row r="85" spans="1:17" x14ac:dyDescent="0.25">
      <c r="A85" s="26">
        <v>82</v>
      </c>
      <c r="B85" s="82" t="s">
        <v>24</v>
      </c>
      <c r="C85" s="82" t="s">
        <v>145</v>
      </c>
      <c r="D85" s="1">
        <v>3052524</v>
      </c>
      <c r="E85" s="1">
        <v>2520757.21</v>
      </c>
      <c r="F85" s="109">
        <f t="shared" si="3"/>
        <v>-531766.79</v>
      </c>
      <c r="G85" s="18">
        <v>0</v>
      </c>
      <c r="H85" s="16">
        <v>0</v>
      </c>
      <c r="I85" s="16">
        <v>1</v>
      </c>
      <c r="K85" s="28">
        <v>2900649</v>
      </c>
      <c r="L85" s="28">
        <v>2825383.05</v>
      </c>
      <c r="M85" s="35">
        <f t="shared" si="2"/>
        <v>-75265.950000000186</v>
      </c>
      <c r="N85" s="8">
        <v>0</v>
      </c>
      <c r="O85" s="8">
        <v>0</v>
      </c>
      <c r="P85" s="8">
        <v>1</v>
      </c>
      <c r="Q85" s="27"/>
    </row>
    <row r="86" spans="1:17" x14ac:dyDescent="0.25">
      <c r="A86" s="26">
        <v>83</v>
      </c>
      <c r="B86" s="82" t="s">
        <v>146</v>
      </c>
      <c r="C86" s="82" t="s">
        <v>147</v>
      </c>
      <c r="D86" s="1">
        <v>32652</v>
      </c>
      <c r="E86" s="1">
        <v>27550.412</v>
      </c>
      <c r="F86" s="109">
        <f t="shared" si="3"/>
        <v>-5101.5879999999997</v>
      </c>
      <c r="G86" s="18">
        <v>0</v>
      </c>
      <c r="H86" s="16">
        <v>0</v>
      </c>
      <c r="I86" s="16">
        <v>1</v>
      </c>
      <c r="K86" s="28">
        <v>26512</v>
      </c>
      <c r="L86" s="28">
        <v>44018.811999999998</v>
      </c>
      <c r="M86" s="35">
        <f t="shared" si="2"/>
        <v>17506.811999999998</v>
      </c>
      <c r="N86" s="8">
        <v>0</v>
      </c>
      <c r="O86" s="8">
        <v>1</v>
      </c>
      <c r="P86" s="8">
        <v>0</v>
      </c>
      <c r="Q86" s="27"/>
    </row>
    <row r="87" spans="1:17" x14ac:dyDescent="0.25">
      <c r="A87" s="26">
        <v>84</v>
      </c>
      <c r="B87" s="82" t="s">
        <v>148</v>
      </c>
      <c r="C87" s="82" t="s">
        <v>149</v>
      </c>
      <c r="D87" s="1">
        <v>576145</v>
      </c>
      <c r="E87" s="1">
        <v>708243.36</v>
      </c>
      <c r="F87" s="109">
        <f t="shared" si="3"/>
        <v>132098.35999999999</v>
      </c>
      <c r="G87" s="18">
        <v>0</v>
      </c>
      <c r="H87" s="16">
        <v>1</v>
      </c>
      <c r="I87" s="16">
        <v>0</v>
      </c>
      <c r="K87" s="28">
        <v>795400</v>
      </c>
      <c r="L87" s="28">
        <v>746991.25</v>
      </c>
      <c r="M87" s="35">
        <f t="shared" si="2"/>
        <v>-48408.75</v>
      </c>
      <c r="N87" s="8">
        <v>0</v>
      </c>
      <c r="O87" s="8">
        <v>0</v>
      </c>
      <c r="P87" s="8">
        <v>1</v>
      </c>
      <c r="Q87" s="27"/>
    </row>
    <row r="88" spans="1:17" x14ac:dyDescent="0.25">
      <c r="A88" s="26">
        <v>85</v>
      </c>
      <c r="B88" s="82" t="s">
        <v>150</v>
      </c>
      <c r="C88" s="82" t="s">
        <v>151</v>
      </c>
      <c r="D88" s="1">
        <v>0</v>
      </c>
      <c r="E88" s="1">
        <v>4760.8</v>
      </c>
      <c r="F88" s="109">
        <f t="shared" si="3"/>
        <v>4760.8</v>
      </c>
      <c r="G88" s="18">
        <v>0</v>
      </c>
      <c r="H88" s="16">
        <v>1</v>
      </c>
      <c r="I88" s="16">
        <v>0</v>
      </c>
      <c r="K88" s="28" t="s">
        <v>363</v>
      </c>
      <c r="L88" s="28" t="s">
        <v>363</v>
      </c>
      <c r="M88" s="28" t="s">
        <v>363</v>
      </c>
      <c r="N88" s="28" t="s">
        <v>363</v>
      </c>
      <c r="O88" s="28" t="s">
        <v>363</v>
      </c>
      <c r="P88" s="28" t="s">
        <v>363</v>
      </c>
      <c r="Q88" s="27"/>
    </row>
    <row r="89" spans="1:17" x14ac:dyDescent="0.25">
      <c r="A89" s="26">
        <v>86</v>
      </c>
      <c r="B89" s="82" t="s">
        <v>152</v>
      </c>
      <c r="C89" s="82" t="s">
        <v>153</v>
      </c>
      <c r="D89" s="1">
        <v>379225</v>
      </c>
      <c r="E89" s="1">
        <v>389248.81</v>
      </c>
      <c r="F89" s="109">
        <f t="shared" si="3"/>
        <v>10023.809999999998</v>
      </c>
      <c r="G89" s="18">
        <v>0</v>
      </c>
      <c r="H89" s="16">
        <v>1</v>
      </c>
      <c r="I89" s="16">
        <v>0</v>
      </c>
      <c r="K89" s="28">
        <v>392993</v>
      </c>
      <c r="L89" s="28">
        <v>373344.61</v>
      </c>
      <c r="M89" s="35">
        <f t="shared" si="2"/>
        <v>-19648.390000000014</v>
      </c>
      <c r="N89" s="8">
        <v>0</v>
      </c>
      <c r="O89" s="8">
        <v>0</v>
      </c>
      <c r="P89" s="8">
        <v>1</v>
      </c>
      <c r="Q89" s="27"/>
    </row>
    <row r="90" spans="1:17" x14ac:dyDescent="0.25">
      <c r="A90" s="26">
        <v>87</v>
      </c>
      <c r="B90" s="82" t="s">
        <v>154</v>
      </c>
      <c r="C90" s="82" t="s">
        <v>155</v>
      </c>
      <c r="D90" s="1">
        <v>1012823</v>
      </c>
      <c r="E90" s="1">
        <v>937738.05799999996</v>
      </c>
      <c r="F90" s="109">
        <f t="shared" si="3"/>
        <v>-75084.942000000039</v>
      </c>
      <c r="G90" s="18">
        <v>0</v>
      </c>
      <c r="H90" s="16">
        <v>0</v>
      </c>
      <c r="I90" s="16">
        <v>1</v>
      </c>
      <c r="K90" s="28">
        <v>1019402</v>
      </c>
      <c r="L90" s="28">
        <v>1056803.7041</v>
      </c>
      <c r="M90" s="35">
        <f t="shared" si="2"/>
        <v>37401.704099999974</v>
      </c>
      <c r="N90" s="8">
        <v>0</v>
      </c>
      <c r="O90" s="8">
        <v>1</v>
      </c>
      <c r="P90" s="8">
        <v>0</v>
      </c>
      <c r="Q90" s="27"/>
    </row>
    <row r="91" spans="1:17" x14ac:dyDescent="0.25">
      <c r="A91" s="26">
        <v>88</v>
      </c>
      <c r="B91" s="82" t="s">
        <v>156</v>
      </c>
      <c r="C91" s="82" t="s">
        <v>157</v>
      </c>
      <c r="D91" s="1">
        <v>1827433</v>
      </c>
      <c r="E91" s="1">
        <v>2036676.75</v>
      </c>
      <c r="F91" s="109">
        <f t="shared" si="3"/>
        <v>209243.75</v>
      </c>
      <c r="G91" s="18">
        <v>0</v>
      </c>
      <c r="H91" s="16">
        <v>1</v>
      </c>
      <c r="I91" s="16">
        <v>0</v>
      </c>
      <c r="K91" s="28">
        <v>2367919</v>
      </c>
      <c r="L91" s="28">
        <v>2090354.43</v>
      </c>
      <c r="M91" s="35">
        <f t="shared" si="2"/>
        <v>-277564.57000000007</v>
      </c>
      <c r="N91" s="8">
        <v>0</v>
      </c>
      <c r="O91" s="8">
        <v>0</v>
      </c>
      <c r="P91" s="8">
        <v>1</v>
      </c>
      <c r="Q91" s="27"/>
    </row>
    <row r="92" spans="1:17" x14ac:dyDescent="0.25">
      <c r="A92" s="26">
        <v>89</v>
      </c>
      <c r="B92" s="82" t="s">
        <v>4</v>
      </c>
      <c r="C92" s="82" t="s">
        <v>158</v>
      </c>
      <c r="D92" s="1">
        <v>30388</v>
      </c>
      <c r="E92" s="1">
        <v>33312.89</v>
      </c>
      <c r="F92" s="109">
        <f t="shared" si="3"/>
        <v>2924.8899999999994</v>
      </c>
      <c r="G92" s="18">
        <v>0</v>
      </c>
      <c r="H92" s="16">
        <v>1</v>
      </c>
      <c r="I92" s="16">
        <v>0</v>
      </c>
      <c r="K92" s="28">
        <v>37210</v>
      </c>
      <c r="L92" s="28">
        <v>36022.199999999997</v>
      </c>
      <c r="M92" s="35">
        <f t="shared" si="2"/>
        <v>-1187.8000000000029</v>
      </c>
      <c r="N92" s="8">
        <v>0</v>
      </c>
      <c r="O92" s="8">
        <v>0</v>
      </c>
      <c r="P92" s="8">
        <v>1</v>
      </c>
      <c r="Q92" s="27"/>
    </row>
    <row r="93" spans="1:17" x14ac:dyDescent="0.25">
      <c r="A93" s="26">
        <v>90</v>
      </c>
      <c r="B93" s="82" t="s">
        <v>159</v>
      </c>
      <c r="C93" s="82" t="s">
        <v>160</v>
      </c>
      <c r="D93" s="1">
        <v>12658</v>
      </c>
      <c r="E93" s="1">
        <v>27893.97</v>
      </c>
      <c r="F93" s="109">
        <f t="shared" si="3"/>
        <v>15235.970000000001</v>
      </c>
      <c r="G93" s="18">
        <v>0</v>
      </c>
      <c r="H93" s="16">
        <v>1</v>
      </c>
      <c r="I93" s="16">
        <v>0</v>
      </c>
      <c r="K93" s="28">
        <v>25259</v>
      </c>
      <c r="L93" s="28">
        <v>10353.209999999999</v>
      </c>
      <c r="M93" s="35">
        <f t="shared" si="2"/>
        <v>-14905.79</v>
      </c>
      <c r="N93" s="8">
        <v>0</v>
      </c>
      <c r="O93" s="8">
        <v>0</v>
      </c>
      <c r="P93" s="8">
        <v>1</v>
      </c>
      <c r="Q93" s="27"/>
    </row>
    <row r="94" spans="1:17" x14ac:dyDescent="0.25">
      <c r="A94" s="26">
        <v>91</v>
      </c>
      <c r="B94" s="82" t="s">
        <v>161</v>
      </c>
      <c r="C94" s="82" t="s">
        <v>161</v>
      </c>
      <c r="D94" s="1">
        <v>64526</v>
      </c>
      <c r="E94" s="1">
        <v>68917.494999999995</v>
      </c>
      <c r="F94" s="109">
        <f t="shared" si="3"/>
        <v>4391.4949999999953</v>
      </c>
      <c r="G94" s="18">
        <v>0</v>
      </c>
      <c r="H94" s="16">
        <v>1</v>
      </c>
      <c r="I94" s="16">
        <v>0</v>
      </c>
      <c r="K94" s="28">
        <v>73035</v>
      </c>
      <c r="L94" s="28">
        <v>79332.759999999995</v>
      </c>
      <c r="M94" s="35">
        <f t="shared" si="2"/>
        <v>6297.7599999999948</v>
      </c>
      <c r="N94" s="8">
        <v>0</v>
      </c>
      <c r="O94" s="8">
        <v>1</v>
      </c>
      <c r="P94" s="8">
        <v>0</v>
      </c>
      <c r="Q94" s="27"/>
    </row>
    <row r="95" spans="1:17" x14ac:dyDescent="0.25">
      <c r="A95" s="26">
        <v>92</v>
      </c>
      <c r="B95" s="82" t="s">
        <v>32</v>
      </c>
      <c r="C95" s="82" t="s">
        <v>162</v>
      </c>
      <c r="D95" s="1">
        <v>5051485</v>
      </c>
      <c r="E95" s="1">
        <v>4894038.5943499999</v>
      </c>
      <c r="F95" s="109">
        <f t="shared" si="3"/>
        <v>-157446.40565000009</v>
      </c>
      <c r="G95" s="18">
        <v>0</v>
      </c>
      <c r="H95" s="16">
        <v>0</v>
      </c>
      <c r="I95" s="16">
        <v>1</v>
      </c>
      <c r="K95" s="28">
        <v>5657763</v>
      </c>
      <c r="L95" s="28">
        <v>5134063.5177999996</v>
      </c>
      <c r="M95" s="35">
        <f t="shared" si="2"/>
        <v>-523699.48220000044</v>
      </c>
      <c r="N95" s="8">
        <v>0</v>
      </c>
      <c r="O95" s="8">
        <v>0</v>
      </c>
      <c r="P95" s="8">
        <v>1</v>
      </c>
      <c r="Q95" s="27"/>
    </row>
    <row r="96" spans="1:17" x14ac:dyDescent="0.25">
      <c r="A96" s="26">
        <v>93</v>
      </c>
      <c r="B96" s="82" t="s">
        <v>163</v>
      </c>
      <c r="C96" s="82" t="s">
        <v>164</v>
      </c>
      <c r="D96" s="1">
        <v>131741</v>
      </c>
      <c r="E96" s="1">
        <v>120391.91</v>
      </c>
      <c r="F96" s="109">
        <f t="shared" si="3"/>
        <v>-11349.089999999997</v>
      </c>
      <c r="G96" s="18">
        <v>0</v>
      </c>
      <c r="H96" s="16">
        <v>0</v>
      </c>
      <c r="I96" s="16">
        <v>1</v>
      </c>
      <c r="K96" s="28">
        <v>132142</v>
      </c>
      <c r="L96" s="28">
        <v>132218.57999999999</v>
      </c>
      <c r="M96" s="35">
        <f t="shared" si="2"/>
        <v>76.579999999987194</v>
      </c>
      <c r="N96" s="8">
        <v>0</v>
      </c>
      <c r="O96" s="8">
        <v>1</v>
      </c>
      <c r="P96" s="8">
        <v>0</v>
      </c>
      <c r="Q96" s="27"/>
    </row>
    <row r="97" spans="1:17" x14ac:dyDescent="0.25">
      <c r="A97" s="26">
        <v>94</v>
      </c>
      <c r="B97" s="82" t="s">
        <v>165</v>
      </c>
      <c r="C97" s="82" t="s">
        <v>166</v>
      </c>
      <c r="D97" s="1">
        <v>0</v>
      </c>
      <c r="E97" s="1">
        <v>6722.11</v>
      </c>
      <c r="F97" s="109">
        <f t="shared" si="3"/>
        <v>6722.11</v>
      </c>
      <c r="G97" s="18">
        <v>0</v>
      </c>
      <c r="H97" s="16">
        <v>1</v>
      </c>
      <c r="I97" s="16">
        <v>0</v>
      </c>
      <c r="K97" s="28">
        <v>7651</v>
      </c>
      <c r="L97" s="28">
        <v>19204.099999999999</v>
      </c>
      <c r="M97" s="35">
        <f t="shared" si="2"/>
        <v>11553.099999999999</v>
      </c>
      <c r="N97" s="8">
        <v>0</v>
      </c>
      <c r="O97" s="8">
        <v>1</v>
      </c>
      <c r="P97" s="8">
        <v>0</v>
      </c>
      <c r="Q97" s="27"/>
    </row>
    <row r="98" spans="1:17" x14ac:dyDescent="0.25">
      <c r="A98" s="26">
        <v>95</v>
      </c>
      <c r="B98" s="82" t="s">
        <v>167</v>
      </c>
      <c r="C98" s="82" t="s">
        <v>168</v>
      </c>
      <c r="D98" s="1">
        <v>2116864</v>
      </c>
      <c r="E98" s="1">
        <v>2446142.64</v>
      </c>
      <c r="F98" s="109">
        <f t="shared" si="3"/>
        <v>329278.64000000013</v>
      </c>
      <c r="G98" s="18">
        <v>0</v>
      </c>
      <c r="H98" s="16">
        <v>1</v>
      </c>
      <c r="I98" s="16">
        <v>0</v>
      </c>
      <c r="K98" s="28">
        <v>2646329</v>
      </c>
      <c r="L98" s="28">
        <v>2391101.88</v>
      </c>
      <c r="M98" s="35">
        <f t="shared" si="2"/>
        <v>-255227.12000000011</v>
      </c>
      <c r="N98" s="8">
        <v>0</v>
      </c>
      <c r="O98" s="8">
        <v>0</v>
      </c>
      <c r="P98" s="8">
        <v>1</v>
      </c>
      <c r="Q98" s="27"/>
    </row>
    <row r="99" spans="1:17" x14ac:dyDescent="0.25">
      <c r="A99" s="26">
        <v>96</v>
      </c>
      <c r="B99" s="82" t="s">
        <v>24</v>
      </c>
      <c r="C99" s="82" t="s">
        <v>169</v>
      </c>
      <c r="D99" s="1">
        <v>129580</v>
      </c>
      <c r="E99" s="1">
        <v>151598.23000000001</v>
      </c>
      <c r="F99" s="109">
        <f t="shared" si="3"/>
        <v>22018.23000000001</v>
      </c>
      <c r="G99" s="18">
        <v>0</v>
      </c>
      <c r="H99" s="16">
        <v>1</v>
      </c>
      <c r="I99" s="16">
        <v>0</v>
      </c>
      <c r="K99" s="28">
        <v>179050</v>
      </c>
      <c r="L99" s="28">
        <v>158126.43</v>
      </c>
      <c r="M99" s="35">
        <f t="shared" si="2"/>
        <v>-20923.570000000007</v>
      </c>
      <c r="N99" s="8">
        <v>0</v>
      </c>
      <c r="O99" s="8">
        <v>0</v>
      </c>
      <c r="P99" s="8">
        <v>1</v>
      </c>
      <c r="Q99" s="27"/>
    </row>
    <row r="100" spans="1:17" x14ac:dyDescent="0.25">
      <c r="A100" s="26">
        <v>97</v>
      </c>
      <c r="B100" s="82" t="s">
        <v>170</v>
      </c>
      <c r="C100" s="82" t="s">
        <v>171</v>
      </c>
      <c r="D100" s="1">
        <v>291021</v>
      </c>
      <c r="E100" s="1">
        <v>246489.3321</v>
      </c>
      <c r="F100" s="109">
        <f t="shared" si="3"/>
        <v>-44531.6679</v>
      </c>
      <c r="G100" s="18">
        <v>0</v>
      </c>
      <c r="H100" s="16">
        <v>0</v>
      </c>
      <c r="I100" s="16">
        <v>1</v>
      </c>
      <c r="K100" s="28">
        <v>289366</v>
      </c>
      <c r="L100" s="28">
        <v>277989.82429999998</v>
      </c>
      <c r="M100" s="35">
        <f t="shared" si="2"/>
        <v>-11376.175700000022</v>
      </c>
      <c r="N100" s="8">
        <v>0</v>
      </c>
      <c r="O100" s="8">
        <v>0</v>
      </c>
      <c r="P100" s="8">
        <v>1</v>
      </c>
      <c r="Q100" s="27"/>
    </row>
    <row r="101" spans="1:17" x14ac:dyDescent="0.25">
      <c r="A101" s="26">
        <v>98</v>
      </c>
      <c r="B101" s="82" t="s">
        <v>172</v>
      </c>
      <c r="C101" s="82" t="s">
        <v>173</v>
      </c>
      <c r="D101" s="1">
        <v>479599</v>
      </c>
      <c r="E101" s="1">
        <v>507925.06</v>
      </c>
      <c r="F101" s="109">
        <f t="shared" si="3"/>
        <v>28326.059999999998</v>
      </c>
      <c r="G101" s="18">
        <v>0</v>
      </c>
      <c r="H101" s="16">
        <v>1</v>
      </c>
      <c r="I101" s="16">
        <v>0</v>
      </c>
      <c r="K101" s="28">
        <v>583674</v>
      </c>
      <c r="L101" s="28">
        <v>500268.41</v>
      </c>
      <c r="M101" s="35">
        <f t="shared" si="2"/>
        <v>-83405.590000000026</v>
      </c>
      <c r="N101" s="8">
        <v>0</v>
      </c>
      <c r="O101" s="8">
        <v>0</v>
      </c>
      <c r="P101" s="8">
        <v>1</v>
      </c>
      <c r="Q101" s="27"/>
    </row>
    <row r="102" spans="1:17" x14ac:dyDescent="0.25">
      <c r="A102" s="26">
        <v>99</v>
      </c>
      <c r="B102" s="82" t="s">
        <v>150</v>
      </c>
      <c r="C102" s="82" t="s">
        <v>174</v>
      </c>
      <c r="D102" s="1">
        <v>54005</v>
      </c>
      <c r="E102" s="1">
        <v>68892.800000000003</v>
      </c>
      <c r="F102" s="109">
        <f t="shared" si="3"/>
        <v>14887.800000000003</v>
      </c>
      <c r="G102" s="18">
        <v>0</v>
      </c>
      <c r="H102" s="16">
        <v>1</v>
      </c>
      <c r="I102" s="16">
        <v>0</v>
      </c>
      <c r="K102" s="28">
        <v>67289</v>
      </c>
      <c r="L102" s="28">
        <v>64139.1</v>
      </c>
      <c r="M102" s="35">
        <f t="shared" si="2"/>
        <v>-3149.9000000000015</v>
      </c>
      <c r="N102" s="8">
        <v>0</v>
      </c>
      <c r="O102" s="8">
        <v>0</v>
      </c>
      <c r="P102" s="8">
        <v>1</v>
      </c>
      <c r="Q102" s="27"/>
    </row>
    <row r="103" spans="1:17" x14ac:dyDescent="0.25">
      <c r="A103" s="26">
        <v>100</v>
      </c>
      <c r="B103" s="82" t="s">
        <v>175</v>
      </c>
      <c r="C103" s="82" t="s">
        <v>176</v>
      </c>
      <c r="D103" s="1">
        <v>57639</v>
      </c>
      <c r="E103" s="1">
        <v>71308.88</v>
      </c>
      <c r="F103" s="109">
        <f t="shared" si="3"/>
        <v>13669.880000000005</v>
      </c>
      <c r="G103" s="18">
        <v>0</v>
      </c>
      <c r="H103" s="16">
        <v>1</v>
      </c>
      <c r="I103" s="16">
        <v>0</v>
      </c>
      <c r="K103" s="28">
        <v>55650</v>
      </c>
      <c r="L103" s="28">
        <v>76319.668000000005</v>
      </c>
      <c r="M103" s="35">
        <f t="shared" si="2"/>
        <v>20669.668000000005</v>
      </c>
      <c r="N103" s="8">
        <v>0</v>
      </c>
      <c r="O103" s="8">
        <v>1</v>
      </c>
      <c r="P103" s="8">
        <v>0</v>
      </c>
      <c r="Q103" s="27"/>
    </row>
    <row r="104" spans="1:17" x14ac:dyDescent="0.25">
      <c r="A104" s="26">
        <v>101</v>
      </c>
      <c r="B104" s="82" t="s">
        <v>36</v>
      </c>
      <c r="C104" s="82" t="s">
        <v>177</v>
      </c>
      <c r="D104" s="1">
        <v>923316</v>
      </c>
      <c r="E104" s="1">
        <v>804364.55870000005</v>
      </c>
      <c r="F104" s="109">
        <f t="shared" si="3"/>
        <v>-118951.44129999995</v>
      </c>
      <c r="G104" s="18">
        <v>0</v>
      </c>
      <c r="H104" s="16">
        <v>0</v>
      </c>
      <c r="I104" s="16">
        <v>1</v>
      </c>
      <c r="K104" s="28">
        <v>942751</v>
      </c>
      <c r="L104" s="28">
        <v>855335.10060000001</v>
      </c>
      <c r="M104" s="35">
        <f t="shared" si="2"/>
        <v>-87415.899399999995</v>
      </c>
      <c r="N104" s="8">
        <v>0</v>
      </c>
      <c r="O104" s="8">
        <v>0</v>
      </c>
      <c r="P104" s="8">
        <v>1</v>
      </c>
      <c r="Q104" s="27"/>
    </row>
    <row r="105" spans="1:17" x14ac:dyDescent="0.25">
      <c r="A105" s="26">
        <v>102</v>
      </c>
      <c r="B105" s="82" t="s">
        <v>178</v>
      </c>
      <c r="C105" s="82" t="s">
        <v>179</v>
      </c>
      <c r="D105" s="1">
        <v>115590</v>
      </c>
      <c r="E105" s="1">
        <v>129045.48</v>
      </c>
      <c r="F105" s="109">
        <f t="shared" si="3"/>
        <v>13455.479999999996</v>
      </c>
      <c r="G105" s="18">
        <v>0</v>
      </c>
      <c r="H105" s="16">
        <v>1</v>
      </c>
      <c r="I105" s="16">
        <v>0</v>
      </c>
      <c r="K105" s="28">
        <v>153307</v>
      </c>
      <c r="L105" s="28">
        <v>171635.24</v>
      </c>
      <c r="M105" s="35">
        <f t="shared" si="2"/>
        <v>18328.239999999991</v>
      </c>
      <c r="N105" s="8">
        <v>0</v>
      </c>
      <c r="O105" s="8">
        <v>1</v>
      </c>
      <c r="P105" s="8">
        <v>0</v>
      </c>
      <c r="Q105" s="27"/>
    </row>
    <row r="106" spans="1:17" x14ac:dyDescent="0.25">
      <c r="A106" s="26">
        <v>103</v>
      </c>
      <c r="B106" s="82" t="s">
        <v>180</v>
      </c>
      <c r="C106" s="82" t="s">
        <v>181</v>
      </c>
      <c r="D106" s="1">
        <v>273478</v>
      </c>
      <c r="E106" s="1">
        <v>228892.62</v>
      </c>
      <c r="F106" s="109">
        <f t="shared" si="3"/>
        <v>-44585.380000000005</v>
      </c>
      <c r="G106" s="18">
        <v>0</v>
      </c>
      <c r="H106" s="16">
        <v>0</v>
      </c>
      <c r="I106" s="16">
        <v>1</v>
      </c>
      <c r="K106" s="28">
        <v>259392</v>
      </c>
      <c r="L106" s="28">
        <v>287245.21000000002</v>
      </c>
      <c r="M106" s="35">
        <f t="shared" si="2"/>
        <v>27853.210000000021</v>
      </c>
      <c r="N106" s="8">
        <v>0</v>
      </c>
      <c r="O106" s="8">
        <v>1</v>
      </c>
      <c r="P106" s="8">
        <v>0</v>
      </c>
      <c r="Q106" s="27"/>
    </row>
    <row r="107" spans="1:17" x14ac:dyDescent="0.25">
      <c r="A107" s="26">
        <v>104</v>
      </c>
      <c r="B107" s="82" t="s">
        <v>182</v>
      </c>
      <c r="C107" s="82" t="s">
        <v>183</v>
      </c>
      <c r="D107" s="1">
        <v>30968</v>
      </c>
      <c r="E107" s="1">
        <v>21253.8</v>
      </c>
      <c r="F107" s="109">
        <f t="shared" si="3"/>
        <v>-9714.2000000000007</v>
      </c>
      <c r="G107" s="18">
        <v>0</v>
      </c>
      <c r="H107" s="16">
        <v>0</v>
      </c>
      <c r="I107" s="16">
        <v>1</v>
      </c>
      <c r="K107" s="28">
        <v>27755</v>
      </c>
      <c r="L107" s="28">
        <v>33996.699999999997</v>
      </c>
      <c r="M107" s="35">
        <f t="shared" si="2"/>
        <v>6241.6999999999971</v>
      </c>
      <c r="N107" s="8">
        <v>0</v>
      </c>
      <c r="O107" s="8">
        <v>1</v>
      </c>
      <c r="P107" s="8">
        <v>0</v>
      </c>
      <c r="Q107" s="27"/>
    </row>
    <row r="108" spans="1:17" x14ac:dyDescent="0.25">
      <c r="A108" s="26">
        <v>105</v>
      </c>
      <c r="B108" s="82" t="s">
        <v>184</v>
      </c>
      <c r="C108" s="82" t="s">
        <v>185</v>
      </c>
      <c r="D108" s="1">
        <v>470693</v>
      </c>
      <c r="E108" s="1">
        <v>498638.15</v>
      </c>
      <c r="F108" s="109">
        <f t="shared" si="3"/>
        <v>27945.150000000023</v>
      </c>
      <c r="G108" s="18">
        <v>0</v>
      </c>
      <c r="H108" s="16">
        <v>1</v>
      </c>
      <c r="I108" s="16">
        <v>0</v>
      </c>
      <c r="K108" s="28">
        <v>494915</v>
      </c>
      <c r="L108" s="28">
        <v>482429.36</v>
      </c>
      <c r="M108" s="35">
        <f t="shared" si="2"/>
        <v>-12485.640000000014</v>
      </c>
      <c r="N108" s="8">
        <v>0</v>
      </c>
      <c r="O108" s="8">
        <v>0</v>
      </c>
      <c r="P108" s="8">
        <v>1</v>
      </c>
      <c r="Q108" s="27"/>
    </row>
    <row r="109" spans="1:17" x14ac:dyDescent="0.25">
      <c r="A109" s="26">
        <v>106</v>
      </c>
      <c r="B109" s="82" t="s">
        <v>186</v>
      </c>
      <c r="C109" s="82" t="s">
        <v>187</v>
      </c>
      <c r="D109" s="1">
        <v>189328</v>
      </c>
      <c r="E109" s="1">
        <v>247233.81</v>
      </c>
      <c r="F109" s="109">
        <f t="shared" si="3"/>
        <v>57905.81</v>
      </c>
      <c r="G109" s="18">
        <v>0</v>
      </c>
      <c r="H109" s="16">
        <v>1</v>
      </c>
      <c r="I109" s="16">
        <v>0</v>
      </c>
      <c r="K109" s="28">
        <v>198316</v>
      </c>
      <c r="L109" s="28">
        <v>216074.32</v>
      </c>
      <c r="M109" s="35">
        <f t="shared" si="2"/>
        <v>17758.320000000007</v>
      </c>
      <c r="N109" s="8">
        <v>0</v>
      </c>
      <c r="O109" s="8">
        <v>1</v>
      </c>
      <c r="P109" s="8">
        <v>0</v>
      </c>
      <c r="Q109" s="27"/>
    </row>
    <row r="110" spans="1:17" x14ac:dyDescent="0.25">
      <c r="A110" s="26">
        <v>107</v>
      </c>
      <c r="B110" s="82" t="s">
        <v>24</v>
      </c>
      <c r="C110" s="82" t="s">
        <v>188</v>
      </c>
      <c r="D110" s="1">
        <v>2512748</v>
      </c>
      <c r="E110" s="1">
        <v>2122597.19</v>
      </c>
      <c r="F110" s="109">
        <f t="shared" si="3"/>
        <v>-390150.81000000006</v>
      </c>
      <c r="G110" s="18">
        <v>0</v>
      </c>
      <c r="H110" s="16">
        <v>0</v>
      </c>
      <c r="I110" s="16">
        <v>1</v>
      </c>
      <c r="K110" s="28">
        <v>2559693</v>
      </c>
      <c r="L110" s="28">
        <v>2481022.5299999998</v>
      </c>
      <c r="M110" s="35">
        <f t="shared" si="2"/>
        <v>-78670.470000000205</v>
      </c>
      <c r="N110" s="8">
        <v>0</v>
      </c>
      <c r="O110" s="8">
        <v>0</v>
      </c>
      <c r="P110" s="8">
        <v>1</v>
      </c>
      <c r="Q110" s="27"/>
    </row>
    <row r="111" spans="1:17" x14ac:dyDescent="0.25">
      <c r="A111" s="26">
        <v>108</v>
      </c>
      <c r="B111" s="82" t="s">
        <v>189</v>
      </c>
      <c r="C111" s="82" t="s">
        <v>190</v>
      </c>
      <c r="D111" s="1">
        <v>191549</v>
      </c>
      <c r="E111" s="1">
        <v>202760.33</v>
      </c>
      <c r="F111" s="109">
        <f t="shared" si="3"/>
        <v>11211.329999999987</v>
      </c>
      <c r="G111" s="18">
        <v>0</v>
      </c>
      <c r="H111" s="16">
        <v>1</v>
      </c>
      <c r="I111" s="16">
        <v>0</v>
      </c>
      <c r="K111" s="28">
        <v>230044</v>
      </c>
      <c r="L111" s="28">
        <v>199215.31</v>
      </c>
      <c r="M111" s="35">
        <f t="shared" si="2"/>
        <v>-30828.690000000002</v>
      </c>
      <c r="N111" s="8">
        <v>0</v>
      </c>
      <c r="O111" s="8">
        <v>0</v>
      </c>
      <c r="P111" s="8">
        <v>1</v>
      </c>
      <c r="Q111" s="27"/>
    </row>
    <row r="112" spans="1:17" x14ac:dyDescent="0.25">
      <c r="A112" s="26">
        <v>109</v>
      </c>
      <c r="B112" s="82" t="s">
        <v>191</v>
      </c>
      <c r="C112" s="82" t="s">
        <v>192</v>
      </c>
      <c r="D112" s="1">
        <v>76623</v>
      </c>
      <c r="E112" s="1">
        <v>55266.19</v>
      </c>
      <c r="F112" s="109">
        <f t="shared" si="3"/>
        <v>-21356.809999999998</v>
      </c>
      <c r="G112" s="18">
        <v>0</v>
      </c>
      <c r="H112" s="16">
        <v>0</v>
      </c>
      <c r="I112" s="16">
        <v>1</v>
      </c>
      <c r="K112" s="28">
        <v>71996</v>
      </c>
      <c r="L112" s="28">
        <v>63657.67</v>
      </c>
      <c r="M112" s="35">
        <f t="shared" si="2"/>
        <v>-8338.3300000000017</v>
      </c>
      <c r="N112" s="8">
        <v>0</v>
      </c>
      <c r="O112" s="8">
        <v>0</v>
      </c>
      <c r="P112" s="8">
        <v>1</v>
      </c>
      <c r="Q112" s="27"/>
    </row>
    <row r="113" spans="1:17" x14ac:dyDescent="0.25">
      <c r="A113" s="26">
        <v>110</v>
      </c>
      <c r="B113" s="82" t="s">
        <v>193</v>
      </c>
      <c r="C113" s="82" t="s">
        <v>194</v>
      </c>
      <c r="D113" s="1">
        <v>593548</v>
      </c>
      <c r="E113" s="1">
        <v>633035.19999999995</v>
      </c>
      <c r="F113" s="109">
        <f t="shared" si="3"/>
        <v>39487.199999999953</v>
      </c>
      <c r="G113" s="18">
        <v>0</v>
      </c>
      <c r="H113" s="16">
        <v>1</v>
      </c>
      <c r="I113" s="16">
        <v>0</v>
      </c>
      <c r="K113" s="28">
        <v>723239</v>
      </c>
      <c r="L113" s="28">
        <v>667363.65</v>
      </c>
      <c r="M113" s="35">
        <f t="shared" si="2"/>
        <v>-55875.349999999977</v>
      </c>
      <c r="N113" s="8">
        <v>0</v>
      </c>
      <c r="O113" s="8">
        <v>0</v>
      </c>
      <c r="P113" s="8">
        <v>1</v>
      </c>
      <c r="Q113" s="27"/>
    </row>
    <row r="114" spans="1:17" x14ac:dyDescent="0.25">
      <c r="A114" s="26">
        <v>111</v>
      </c>
      <c r="B114" s="82" t="s">
        <v>195</v>
      </c>
      <c r="C114" s="82" t="s">
        <v>195</v>
      </c>
      <c r="D114" s="1">
        <v>225032</v>
      </c>
      <c r="E114" s="1">
        <v>194191.53</v>
      </c>
      <c r="F114" s="109">
        <f t="shared" si="3"/>
        <v>-30840.47</v>
      </c>
      <c r="G114" s="18">
        <v>0</v>
      </c>
      <c r="H114" s="16">
        <v>0</v>
      </c>
      <c r="I114" s="16">
        <v>1</v>
      </c>
      <c r="K114" s="28">
        <v>202653</v>
      </c>
      <c r="L114" s="28">
        <v>227290.11</v>
      </c>
      <c r="M114" s="35">
        <f t="shared" si="2"/>
        <v>24637.109999999986</v>
      </c>
      <c r="N114" s="8">
        <v>0</v>
      </c>
      <c r="O114" s="8">
        <v>1</v>
      </c>
      <c r="P114" s="8">
        <v>0</v>
      </c>
      <c r="Q114" s="27"/>
    </row>
    <row r="115" spans="1:17" x14ac:dyDescent="0.25">
      <c r="A115" s="26">
        <v>112</v>
      </c>
      <c r="B115" s="82" t="s">
        <v>196</v>
      </c>
      <c r="C115" s="82" t="s">
        <v>197</v>
      </c>
      <c r="D115" s="1">
        <v>83459</v>
      </c>
      <c r="E115" s="1">
        <v>70595.679999999993</v>
      </c>
      <c r="F115" s="109">
        <f t="shared" si="3"/>
        <v>-12863.320000000007</v>
      </c>
      <c r="G115" s="18">
        <v>0</v>
      </c>
      <c r="H115" s="16">
        <v>0</v>
      </c>
      <c r="I115" s="16">
        <v>1</v>
      </c>
      <c r="K115" s="28">
        <v>81686</v>
      </c>
      <c r="L115" s="28">
        <v>95650.97</v>
      </c>
      <c r="M115" s="35">
        <f t="shared" si="2"/>
        <v>13964.970000000001</v>
      </c>
      <c r="N115" s="8">
        <v>0</v>
      </c>
      <c r="O115" s="8">
        <v>1</v>
      </c>
      <c r="P115" s="8">
        <v>0</v>
      </c>
      <c r="Q115" s="27"/>
    </row>
    <row r="116" spans="1:17" x14ac:dyDescent="0.25">
      <c r="A116" s="26">
        <v>113</v>
      </c>
      <c r="B116" s="82" t="s">
        <v>52</v>
      </c>
      <c r="C116" s="82" t="s">
        <v>198</v>
      </c>
      <c r="D116" s="1">
        <v>702399</v>
      </c>
      <c r="E116" s="1">
        <v>829539.14</v>
      </c>
      <c r="F116" s="109">
        <f t="shared" si="3"/>
        <v>127140.14000000001</v>
      </c>
      <c r="G116" s="18">
        <v>0</v>
      </c>
      <c r="H116" s="16">
        <v>1</v>
      </c>
      <c r="I116" s="16">
        <v>0</v>
      </c>
      <c r="K116" s="28">
        <v>936600</v>
      </c>
      <c r="L116" s="28">
        <v>846974.13</v>
      </c>
      <c r="M116" s="35">
        <f t="shared" si="2"/>
        <v>-89625.87</v>
      </c>
      <c r="N116" s="8">
        <v>0</v>
      </c>
      <c r="O116" s="8">
        <v>0</v>
      </c>
      <c r="P116" s="8">
        <v>1</v>
      </c>
      <c r="Q116" s="27"/>
    </row>
    <row r="117" spans="1:17" x14ac:dyDescent="0.25">
      <c r="A117" s="26">
        <v>114</v>
      </c>
      <c r="B117" s="82" t="s">
        <v>69</v>
      </c>
      <c r="C117" s="82" t="s">
        <v>199</v>
      </c>
      <c r="D117" s="1">
        <v>473478</v>
      </c>
      <c r="E117" s="1">
        <v>470888.08</v>
      </c>
      <c r="F117" s="109">
        <f t="shared" si="3"/>
        <v>-2589.9199999999837</v>
      </c>
      <c r="G117" s="18">
        <v>0</v>
      </c>
      <c r="H117" s="16">
        <v>0</v>
      </c>
      <c r="I117" s="16">
        <v>1</v>
      </c>
      <c r="K117" s="28">
        <v>527558</v>
      </c>
      <c r="L117" s="28">
        <v>511056.8</v>
      </c>
      <c r="M117" s="35">
        <f t="shared" si="2"/>
        <v>-16501.200000000012</v>
      </c>
      <c r="N117" s="8">
        <v>0</v>
      </c>
      <c r="O117" s="8">
        <v>0</v>
      </c>
      <c r="P117" s="8">
        <v>1</v>
      </c>
      <c r="Q117" s="27"/>
    </row>
    <row r="118" spans="1:17" x14ac:dyDescent="0.25">
      <c r="A118" s="26">
        <v>115</v>
      </c>
      <c r="B118" s="82" t="s">
        <v>200</v>
      </c>
      <c r="C118" s="82" t="s">
        <v>201</v>
      </c>
      <c r="D118" s="1">
        <v>1051679</v>
      </c>
      <c r="E118" s="1">
        <v>1085088.22</v>
      </c>
      <c r="F118" s="109">
        <f t="shared" si="3"/>
        <v>33409.219999999972</v>
      </c>
      <c r="G118" s="18">
        <v>0</v>
      </c>
      <c r="H118" s="16">
        <v>1</v>
      </c>
      <c r="I118" s="16">
        <v>0</v>
      </c>
      <c r="K118" s="28">
        <v>1133795</v>
      </c>
      <c r="L118" s="28">
        <v>1113274.5900000001</v>
      </c>
      <c r="M118" s="35">
        <f t="shared" si="2"/>
        <v>-20520.409999999916</v>
      </c>
      <c r="N118" s="8">
        <v>0</v>
      </c>
      <c r="O118" s="8">
        <v>0</v>
      </c>
      <c r="P118" s="8">
        <v>1</v>
      </c>
      <c r="Q118" s="27"/>
    </row>
    <row r="119" spans="1:17" x14ac:dyDescent="0.25">
      <c r="A119" s="26">
        <v>116</v>
      </c>
      <c r="B119" s="82" t="s">
        <v>202</v>
      </c>
      <c r="C119" s="82" t="s">
        <v>203</v>
      </c>
      <c r="D119" s="1">
        <v>647451</v>
      </c>
      <c r="E119" s="1">
        <v>770302.44</v>
      </c>
      <c r="F119" s="109">
        <f t="shared" si="3"/>
        <v>122851.43999999994</v>
      </c>
      <c r="G119" s="18">
        <v>0</v>
      </c>
      <c r="H119" s="16">
        <v>1</v>
      </c>
      <c r="I119" s="16">
        <v>0</v>
      </c>
      <c r="K119" s="28">
        <v>787781</v>
      </c>
      <c r="L119" s="28">
        <v>779924.47</v>
      </c>
      <c r="M119" s="35">
        <f t="shared" si="2"/>
        <v>-7856.5300000000279</v>
      </c>
      <c r="N119" s="8">
        <v>0</v>
      </c>
      <c r="O119" s="8">
        <v>0</v>
      </c>
      <c r="P119" s="8">
        <v>1</v>
      </c>
      <c r="Q119" s="27"/>
    </row>
    <row r="120" spans="1:17" x14ac:dyDescent="0.25">
      <c r="A120" s="26">
        <v>117</v>
      </c>
      <c r="B120" s="82" t="s">
        <v>65</v>
      </c>
      <c r="C120" s="82" t="s">
        <v>204</v>
      </c>
      <c r="D120" s="1">
        <v>410436</v>
      </c>
      <c r="E120" s="1">
        <v>475860.2</v>
      </c>
      <c r="F120" s="109">
        <f t="shared" si="3"/>
        <v>65424.200000000012</v>
      </c>
      <c r="G120" s="18">
        <v>0</v>
      </c>
      <c r="H120" s="16">
        <v>1</v>
      </c>
      <c r="I120" s="16">
        <v>0</v>
      </c>
      <c r="K120" s="28">
        <v>425142</v>
      </c>
      <c r="L120" s="28">
        <v>409978.36</v>
      </c>
      <c r="M120" s="35">
        <f t="shared" si="2"/>
        <v>-15163.640000000014</v>
      </c>
      <c r="N120" s="8">
        <v>0</v>
      </c>
      <c r="O120" s="8">
        <v>0</v>
      </c>
      <c r="P120" s="8">
        <v>1</v>
      </c>
      <c r="Q120" s="27"/>
    </row>
    <row r="121" spans="1:17" x14ac:dyDescent="0.25">
      <c r="A121" s="26">
        <v>118</v>
      </c>
      <c r="B121" s="82" t="s">
        <v>205</v>
      </c>
      <c r="C121" s="82" t="s">
        <v>206</v>
      </c>
      <c r="D121" s="1">
        <v>480196</v>
      </c>
      <c r="E121" s="1">
        <v>546808.68000000005</v>
      </c>
      <c r="F121" s="109">
        <f t="shared" si="3"/>
        <v>66612.680000000051</v>
      </c>
      <c r="G121" s="18">
        <v>0</v>
      </c>
      <c r="H121" s="16">
        <v>1</v>
      </c>
      <c r="I121" s="16">
        <v>0</v>
      </c>
      <c r="K121" s="28">
        <v>583264</v>
      </c>
      <c r="L121" s="28">
        <v>503399.88</v>
      </c>
      <c r="M121" s="35">
        <f t="shared" si="2"/>
        <v>-79864.12</v>
      </c>
      <c r="N121" s="8">
        <v>0</v>
      </c>
      <c r="O121" s="8">
        <v>0</v>
      </c>
      <c r="P121" s="8">
        <v>1</v>
      </c>
      <c r="Q121" s="27"/>
    </row>
    <row r="122" spans="1:17" x14ac:dyDescent="0.25">
      <c r="A122" s="26">
        <v>119</v>
      </c>
      <c r="B122" s="82" t="s">
        <v>207</v>
      </c>
      <c r="C122" s="82" t="s">
        <v>208</v>
      </c>
      <c r="D122" s="1">
        <v>35590</v>
      </c>
      <c r="E122" s="1">
        <v>34128.019999999997</v>
      </c>
      <c r="F122" s="109">
        <f t="shared" si="3"/>
        <v>-1461.9800000000032</v>
      </c>
      <c r="G122" s="18">
        <v>0</v>
      </c>
      <c r="H122" s="16">
        <v>0</v>
      </c>
      <c r="I122" s="16">
        <v>1</v>
      </c>
      <c r="K122" s="28">
        <v>32513</v>
      </c>
      <c r="L122" s="28">
        <v>24871.29</v>
      </c>
      <c r="M122" s="35">
        <f t="shared" si="2"/>
        <v>-7641.7099999999991</v>
      </c>
      <c r="N122" s="8">
        <v>0</v>
      </c>
      <c r="O122" s="8">
        <v>0</v>
      </c>
      <c r="P122" s="8">
        <v>1</v>
      </c>
      <c r="Q122" s="27"/>
    </row>
    <row r="123" spans="1:17" x14ac:dyDescent="0.25">
      <c r="A123" s="26">
        <v>120</v>
      </c>
      <c r="B123" s="82" t="s">
        <v>10</v>
      </c>
      <c r="C123" s="82" t="s">
        <v>209</v>
      </c>
      <c r="D123" s="1">
        <v>579023</v>
      </c>
      <c r="E123" s="1">
        <v>634454.93000000005</v>
      </c>
      <c r="F123" s="109">
        <f t="shared" si="3"/>
        <v>55431.930000000051</v>
      </c>
      <c r="G123" s="18">
        <v>0</v>
      </c>
      <c r="H123" s="16">
        <v>1</v>
      </c>
      <c r="I123" s="16">
        <v>0</v>
      </c>
      <c r="K123" s="28">
        <v>628302</v>
      </c>
      <c r="L123" s="28">
        <v>631400.46</v>
      </c>
      <c r="M123" s="35">
        <f t="shared" si="2"/>
        <v>3098.4599999999627</v>
      </c>
      <c r="N123" s="8">
        <v>0</v>
      </c>
      <c r="O123" s="8">
        <v>1</v>
      </c>
      <c r="P123" s="8">
        <v>0</v>
      </c>
      <c r="Q123" s="27"/>
    </row>
    <row r="124" spans="1:17" x14ac:dyDescent="0.25">
      <c r="A124" s="26">
        <v>121</v>
      </c>
      <c r="B124" s="82" t="s">
        <v>10</v>
      </c>
      <c r="C124" s="82" t="s">
        <v>210</v>
      </c>
      <c r="D124" s="1">
        <v>1163656</v>
      </c>
      <c r="E124" s="1">
        <v>1225419.72</v>
      </c>
      <c r="F124" s="109">
        <f t="shared" si="3"/>
        <v>61763.719999999972</v>
      </c>
      <c r="G124" s="18">
        <v>0</v>
      </c>
      <c r="H124" s="16">
        <v>1</v>
      </c>
      <c r="I124" s="16">
        <v>0</v>
      </c>
      <c r="K124" s="28">
        <v>1351984</v>
      </c>
      <c r="L124" s="28">
        <v>1369116.06</v>
      </c>
      <c r="M124" s="35">
        <f t="shared" si="2"/>
        <v>17132.060000000056</v>
      </c>
      <c r="N124" s="8">
        <v>0</v>
      </c>
      <c r="O124" s="8">
        <v>1</v>
      </c>
      <c r="P124" s="8">
        <v>0</v>
      </c>
      <c r="Q124" s="27"/>
    </row>
    <row r="125" spans="1:17" x14ac:dyDescent="0.25">
      <c r="A125" s="26">
        <v>122</v>
      </c>
      <c r="B125" s="82" t="s">
        <v>211</v>
      </c>
      <c r="C125" s="82" t="s">
        <v>212</v>
      </c>
      <c r="D125" s="1">
        <v>26661</v>
      </c>
      <c r="E125" s="1">
        <v>27768.68</v>
      </c>
      <c r="F125" s="109">
        <f t="shared" si="3"/>
        <v>1107.6800000000003</v>
      </c>
      <c r="G125" s="18">
        <v>0</v>
      </c>
      <c r="H125" s="16">
        <v>1</v>
      </c>
      <c r="I125" s="16">
        <v>0</v>
      </c>
      <c r="K125" s="28">
        <v>32368</v>
      </c>
      <c r="L125" s="28">
        <v>32622.892</v>
      </c>
      <c r="M125" s="35">
        <f t="shared" si="2"/>
        <v>254.89199999999983</v>
      </c>
      <c r="N125" s="8">
        <v>0</v>
      </c>
      <c r="O125" s="8">
        <v>1</v>
      </c>
      <c r="P125" s="8">
        <v>0</v>
      </c>
      <c r="Q125" s="27"/>
    </row>
    <row r="126" spans="1:17" x14ac:dyDescent="0.25">
      <c r="A126" s="26">
        <v>123</v>
      </c>
      <c r="B126" s="82" t="s">
        <v>170</v>
      </c>
      <c r="C126" s="82" t="s">
        <v>213</v>
      </c>
      <c r="D126" s="1">
        <v>781525</v>
      </c>
      <c r="E126" s="1">
        <v>629491.5</v>
      </c>
      <c r="F126" s="109">
        <f t="shared" si="3"/>
        <v>-152033.5</v>
      </c>
      <c r="G126" s="18">
        <v>0</v>
      </c>
      <c r="H126" s="16">
        <v>0</v>
      </c>
      <c r="I126" s="16">
        <v>1</v>
      </c>
      <c r="K126" s="28">
        <v>696398</v>
      </c>
      <c r="L126" s="28">
        <v>701345.63500000001</v>
      </c>
      <c r="M126" s="35">
        <f t="shared" si="2"/>
        <v>4947.6350000000093</v>
      </c>
      <c r="N126" s="8">
        <v>0</v>
      </c>
      <c r="O126" s="8">
        <v>1</v>
      </c>
      <c r="P126" s="8">
        <v>0</v>
      </c>
      <c r="Q126" s="27"/>
    </row>
    <row r="127" spans="1:17" x14ac:dyDescent="0.25">
      <c r="A127" s="26">
        <v>124</v>
      </c>
      <c r="B127" s="82" t="s">
        <v>123</v>
      </c>
      <c r="C127" s="82" t="s">
        <v>214</v>
      </c>
      <c r="D127" s="1">
        <v>93266</v>
      </c>
      <c r="E127" s="1">
        <v>92743.44</v>
      </c>
      <c r="F127" s="109">
        <f t="shared" si="3"/>
        <v>-522.55999999999767</v>
      </c>
      <c r="G127" s="18">
        <v>0</v>
      </c>
      <c r="H127" s="16">
        <v>0</v>
      </c>
      <c r="I127" s="16">
        <v>1</v>
      </c>
      <c r="K127" s="28">
        <v>96478</v>
      </c>
      <c r="L127" s="28">
        <v>120115.52</v>
      </c>
      <c r="M127" s="35">
        <f t="shared" si="2"/>
        <v>23637.520000000004</v>
      </c>
      <c r="N127" s="8">
        <v>0</v>
      </c>
      <c r="O127" s="8">
        <v>1</v>
      </c>
      <c r="P127" s="8">
        <v>0</v>
      </c>
      <c r="Q127" s="27"/>
    </row>
    <row r="128" spans="1:17" x14ac:dyDescent="0.25">
      <c r="A128" s="26">
        <v>125</v>
      </c>
      <c r="B128" s="82" t="s">
        <v>215</v>
      </c>
      <c r="C128" s="82" t="s">
        <v>216</v>
      </c>
      <c r="D128" s="1">
        <v>79730</v>
      </c>
      <c r="E128" s="1">
        <v>91751.07</v>
      </c>
      <c r="F128" s="109">
        <f t="shared" si="3"/>
        <v>12021.070000000007</v>
      </c>
      <c r="G128" s="18">
        <v>0</v>
      </c>
      <c r="H128" s="16">
        <v>1</v>
      </c>
      <c r="I128" s="16">
        <v>0</v>
      </c>
      <c r="K128" s="28">
        <v>99155</v>
      </c>
      <c r="L128" s="28">
        <v>87307.39</v>
      </c>
      <c r="M128" s="35">
        <f t="shared" si="2"/>
        <v>-11847.61</v>
      </c>
      <c r="N128" s="8">
        <v>0</v>
      </c>
      <c r="O128" s="8">
        <v>0</v>
      </c>
      <c r="P128" s="8">
        <v>1</v>
      </c>
      <c r="Q128" s="27"/>
    </row>
    <row r="129" spans="1:17" x14ac:dyDescent="0.25">
      <c r="A129" s="26">
        <v>126</v>
      </c>
      <c r="B129" s="82" t="s">
        <v>217</v>
      </c>
      <c r="C129" s="82" t="s">
        <v>218</v>
      </c>
      <c r="D129" s="1">
        <v>18027</v>
      </c>
      <c r="E129" s="1">
        <v>11838.15</v>
      </c>
      <c r="F129" s="109">
        <f t="shared" si="3"/>
        <v>-6188.85</v>
      </c>
      <c r="G129" s="18">
        <v>0</v>
      </c>
      <c r="H129" s="16">
        <v>0</v>
      </c>
      <c r="I129" s="16">
        <v>1</v>
      </c>
      <c r="K129" s="28">
        <v>7333</v>
      </c>
      <c r="L129" s="28">
        <v>13523.55</v>
      </c>
      <c r="M129" s="35">
        <f t="shared" si="2"/>
        <v>6190.5499999999993</v>
      </c>
      <c r="N129" s="8">
        <v>0</v>
      </c>
      <c r="O129" s="8">
        <v>1</v>
      </c>
      <c r="P129" s="8">
        <v>0</v>
      </c>
      <c r="Q129" s="27"/>
    </row>
    <row r="130" spans="1:17" x14ac:dyDescent="0.25">
      <c r="A130" s="26">
        <v>127</v>
      </c>
      <c r="B130" s="82" t="s">
        <v>219</v>
      </c>
      <c r="C130" s="82" t="s">
        <v>220</v>
      </c>
      <c r="D130" s="1">
        <v>404551</v>
      </c>
      <c r="E130" s="1">
        <v>411870.23</v>
      </c>
      <c r="F130" s="109">
        <f t="shared" si="3"/>
        <v>7319.2299999999814</v>
      </c>
      <c r="G130" s="18">
        <v>0</v>
      </c>
      <c r="H130" s="16">
        <v>1</v>
      </c>
      <c r="I130" s="16">
        <v>0</v>
      </c>
      <c r="K130" s="28">
        <v>414431</v>
      </c>
      <c r="L130" s="28">
        <v>428784.66</v>
      </c>
      <c r="M130" s="35">
        <f t="shared" si="2"/>
        <v>14353.659999999974</v>
      </c>
      <c r="N130" s="8">
        <v>0</v>
      </c>
      <c r="O130" s="8">
        <v>1</v>
      </c>
      <c r="P130" s="8">
        <v>0</v>
      </c>
      <c r="Q130" s="27"/>
    </row>
    <row r="131" spans="1:17" x14ac:dyDescent="0.25">
      <c r="A131" s="26">
        <v>128</v>
      </c>
      <c r="B131" s="82" t="s">
        <v>221</v>
      </c>
      <c r="C131" s="82" t="s">
        <v>222</v>
      </c>
      <c r="D131" s="1">
        <v>94444</v>
      </c>
      <c r="E131" s="1">
        <v>105255.1</v>
      </c>
      <c r="F131" s="109">
        <f t="shared" si="3"/>
        <v>10811.100000000006</v>
      </c>
      <c r="G131" s="18">
        <v>0</v>
      </c>
      <c r="H131" s="16">
        <v>1</v>
      </c>
      <c r="I131" s="16">
        <v>0</v>
      </c>
      <c r="K131" s="28">
        <v>117395</v>
      </c>
      <c r="L131" s="28">
        <v>145711.54</v>
      </c>
      <c r="M131" s="35">
        <f t="shared" si="2"/>
        <v>28316.540000000008</v>
      </c>
      <c r="N131" s="8">
        <v>0</v>
      </c>
      <c r="O131" s="8">
        <v>1</v>
      </c>
      <c r="P131" s="8">
        <v>0</v>
      </c>
      <c r="Q131" s="27"/>
    </row>
    <row r="132" spans="1:17" x14ac:dyDescent="0.25">
      <c r="A132" s="26">
        <v>129</v>
      </c>
      <c r="B132" s="82" t="s">
        <v>223</v>
      </c>
      <c r="C132" s="82" t="s">
        <v>224</v>
      </c>
      <c r="D132" s="1">
        <v>97996</v>
      </c>
      <c r="E132" s="1">
        <v>87425.74</v>
      </c>
      <c r="F132" s="109">
        <f t="shared" si="3"/>
        <v>-10570.259999999995</v>
      </c>
      <c r="G132" s="18">
        <v>0</v>
      </c>
      <c r="H132" s="16">
        <v>0</v>
      </c>
      <c r="I132" s="16">
        <v>1</v>
      </c>
      <c r="K132" s="28">
        <v>94121</v>
      </c>
      <c r="L132" s="28">
        <v>93949.6</v>
      </c>
      <c r="M132" s="35">
        <f t="shared" si="2"/>
        <v>-171.39999999999418</v>
      </c>
      <c r="N132" s="8">
        <v>0</v>
      </c>
      <c r="O132" s="8">
        <v>0</v>
      </c>
      <c r="P132" s="8">
        <v>1</v>
      </c>
      <c r="Q132" s="27"/>
    </row>
    <row r="133" spans="1:17" x14ac:dyDescent="0.25">
      <c r="A133" s="26">
        <v>130</v>
      </c>
      <c r="B133" s="82" t="s">
        <v>24</v>
      </c>
      <c r="C133" s="82" t="s">
        <v>225</v>
      </c>
      <c r="D133" s="1">
        <v>2855918</v>
      </c>
      <c r="E133" s="1">
        <v>2667426.65</v>
      </c>
      <c r="F133" s="109">
        <f t="shared" si="3"/>
        <v>-188491.35000000009</v>
      </c>
      <c r="G133" s="18">
        <v>0</v>
      </c>
      <c r="H133" s="16">
        <v>0</v>
      </c>
      <c r="I133" s="16">
        <v>1</v>
      </c>
      <c r="K133" s="28">
        <v>3050622</v>
      </c>
      <c r="L133" s="28">
        <v>2570155.7400000002</v>
      </c>
      <c r="M133" s="35">
        <f t="shared" si="2"/>
        <v>-480466.25999999978</v>
      </c>
      <c r="N133" s="8">
        <v>0</v>
      </c>
      <c r="O133" s="8">
        <v>0</v>
      </c>
      <c r="P133" s="8">
        <v>1</v>
      </c>
      <c r="Q133" s="27"/>
    </row>
    <row r="134" spans="1:17" x14ac:dyDescent="0.25">
      <c r="A134" s="26">
        <v>131</v>
      </c>
      <c r="B134" s="82" t="s">
        <v>69</v>
      </c>
      <c r="C134" s="82" t="s">
        <v>226</v>
      </c>
      <c r="D134" s="1">
        <v>612777</v>
      </c>
      <c r="E134" s="1">
        <v>562277.26</v>
      </c>
      <c r="F134" s="109">
        <f t="shared" si="3"/>
        <v>-50499.739999999991</v>
      </c>
      <c r="G134" s="18">
        <v>0</v>
      </c>
      <c r="H134" s="16">
        <v>0</v>
      </c>
      <c r="I134" s="16">
        <v>1</v>
      </c>
      <c r="K134" s="28">
        <v>564508</v>
      </c>
      <c r="L134" s="28">
        <v>598184.14</v>
      </c>
      <c r="M134" s="35">
        <f t="shared" ref="M134:M170" si="4">L134-K134</f>
        <v>33676.140000000014</v>
      </c>
      <c r="N134" s="8">
        <v>0</v>
      </c>
      <c r="O134" s="8">
        <v>1</v>
      </c>
      <c r="P134" s="8">
        <v>0</v>
      </c>
      <c r="Q134" s="27"/>
    </row>
    <row r="135" spans="1:17" x14ac:dyDescent="0.25">
      <c r="A135" s="26">
        <v>132</v>
      </c>
      <c r="B135" s="82" t="s">
        <v>227</v>
      </c>
      <c r="C135" s="82" t="s">
        <v>227</v>
      </c>
      <c r="D135" s="1">
        <v>306046</v>
      </c>
      <c r="E135" s="1">
        <v>277928.56</v>
      </c>
      <c r="F135" s="109">
        <f t="shared" ref="F135:F170" si="5">E135-D135</f>
        <v>-28117.440000000002</v>
      </c>
      <c r="G135" s="18">
        <v>0</v>
      </c>
      <c r="H135" s="16">
        <v>0</v>
      </c>
      <c r="I135" s="16">
        <v>1</v>
      </c>
      <c r="K135" s="28">
        <v>247333</v>
      </c>
      <c r="L135" s="28">
        <v>280347.5</v>
      </c>
      <c r="M135" s="35">
        <f t="shared" si="4"/>
        <v>33014.5</v>
      </c>
      <c r="N135" s="8">
        <v>0</v>
      </c>
      <c r="O135" s="8">
        <v>1</v>
      </c>
      <c r="P135" s="8">
        <v>0</v>
      </c>
      <c r="Q135" s="27"/>
    </row>
    <row r="136" spans="1:17" x14ac:dyDescent="0.25">
      <c r="A136" s="26">
        <v>133</v>
      </c>
      <c r="B136" s="82" t="s">
        <v>228</v>
      </c>
      <c r="C136" s="82" t="s">
        <v>229</v>
      </c>
      <c r="D136" s="1">
        <v>104343</v>
      </c>
      <c r="E136" s="1">
        <v>125445.1</v>
      </c>
      <c r="F136" s="109">
        <f t="shared" si="5"/>
        <v>21102.100000000006</v>
      </c>
      <c r="G136" s="18">
        <v>0</v>
      </c>
      <c r="H136" s="16">
        <v>1</v>
      </c>
      <c r="I136" s="16">
        <v>0</v>
      </c>
      <c r="K136" s="28">
        <v>134937</v>
      </c>
      <c r="L136" s="28">
        <v>108397.46</v>
      </c>
      <c r="M136" s="35">
        <f t="shared" si="4"/>
        <v>-26539.539999999994</v>
      </c>
      <c r="N136" s="8">
        <v>0</v>
      </c>
      <c r="O136" s="8">
        <v>0</v>
      </c>
      <c r="P136" s="8">
        <v>1</v>
      </c>
      <c r="Q136" s="27"/>
    </row>
    <row r="137" spans="1:17" x14ac:dyDescent="0.25">
      <c r="A137" s="26">
        <v>134</v>
      </c>
      <c r="B137" s="82" t="s">
        <v>230</v>
      </c>
      <c r="C137" s="82" t="s">
        <v>231</v>
      </c>
      <c r="D137" s="1">
        <v>23863</v>
      </c>
      <c r="E137" s="1">
        <v>15743.5</v>
      </c>
      <c r="F137" s="109">
        <f t="shared" si="5"/>
        <v>-8119.5</v>
      </c>
      <c r="G137" s="18">
        <v>0</v>
      </c>
      <c r="H137" s="16">
        <v>0</v>
      </c>
      <c r="I137" s="16">
        <v>1</v>
      </c>
      <c r="K137" s="28">
        <v>18948</v>
      </c>
      <c r="L137" s="28">
        <v>17869.95</v>
      </c>
      <c r="M137" s="35">
        <f t="shared" si="4"/>
        <v>-1078.0499999999993</v>
      </c>
      <c r="N137" s="8">
        <v>0</v>
      </c>
      <c r="O137" s="8">
        <v>0</v>
      </c>
      <c r="P137" s="8">
        <v>1</v>
      </c>
      <c r="Q137" s="27"/>
    </row>
    <row r="138" spans="1:17" x14ac:dyDescent="0.25">
      <c r="A138" s="26">
        <v>135</v>
      </c>
      <c r="B138" s="82" t="s">
        <v>232</v>
      </c>
      <c r="C138" s="82" t="s">
        <v>233</v>
      </c>
      <c r="D138" s="1">
        <v>263096</v>
      </c>
      <c r="E138" s="1">
        <v>288183.85590000002</v>
      </c>
      <c r="F138" s="109">
        <f t="shared" si="5"/>
        <v>25087.855900000024</v>
      </c>
      <c r="G138" s="18">
        <v>0</v>
      </c>
      <c r="H138" s="16">
        <v>1</v>
      </c>
      <c r="I138" s="16">
        <v>0</v>
      </c>
      <c r="K138" s="28">
        <v>294129</v>
      </c>
      <c r="L138" s="28">
        <v>286295.69549999997</v>
      </c>
      <c r="M138" s="35">
        <f t="shared" si="4"/>
        <v>-7833.3045000000275</v>
      </c>
      <c r="N138" s="8">
        <v>0</v>
      </c>
      <c r="O138" s="8">
        <v>0</v>
      </c>
      <c r="P138" s="8">
        <v>1</v>
      </c>
      <c r="Q138" s="27"/>
    </row>
    <row r="139" spans="1:17" x14ac:dyDescent="0.25">
      <c r="A139" s="26">
        <v>136</v>
      </c>
      <c r="B139" s="82" t="s">
        <v>234</v>
      </c>
      <c r="C139" s="82" t="s">
        <v>235</v>
      </c>
      <c r="D139" s="1">
        <v>9843</v>
      </c>
      <c r="E139" s="1">
        <v>24436.51</v>
      </c>
      <c r="F139" s="109">
        <f t="shared" si="5"/>
        <v>14593.509999999998</v>
      </c>
      <c r="G139" s="18">
        <v>0</v>
      </c>
      <c r="H139" s="16">
        <v>1</v>
      </c>
      <c r="I139" s="16">
        <v>0</v>
      </c>
      <c r="K139" s="28">
        <v>19708</v>
      </c>
      <c r="L139" s="28">
        <v>10087.69</v>
      </c>
      <c r="M139" s="35">
        <f t="shared" si="4"/>
        <v>-9620.31</v>
      </c>
      <c r="N139" s="8">
        <v>0</v>
      </c>
      <c r="O139" s="8">
        <v>0</v>
      </c>
      <c r="P139" s="8">
        <v>1</v>
      </c>
      <c r="Q139" s="27"/>
    </row>
    <row r="140" spans="1:17" x14ac:dyDescent="0.25">
      <c r="A140" s="26">
        <v>137</v>
      </c>
      <c r="B140" s="82" t="s">
        <v>236</v>
      </c>
      <c r="C140" s="82" t="s">
        <v>237</v>
      </c>
      <c r="D140" s="1">
        <v>10782</v>
      </c>
      <c r="E140" s="1">
        <v>9927.7199999999993</v>
      </c>
      <c r="F140" s="109">
        <f t="shared" si="5"/>
        <v>-854.28000000000065</v>
      </c>
      <c r="G140" s="18">
        <v>0</v>
      </c>
      <c r="H140" s="16">
        <v>0</v>
      </c>
      <c r="I140" s="16">
        <v>1</v>
      </c>
      <c r="K140" s="28">
        <v>11431</v>
      </c>
      <c r="L140" s="28">
        <v>7987.52</v>
      </c>
      <c r="M140" s="35">
        <f t="shared" si="4"/>
        <v>-3443.4799999999996</v>
      </c>
      <c r="N140" s="8">
        <v>0</v>
      </c>
      <c r="O140" s="8">
        <v>0</v>
      </c>
      <c r="P140" s="8">
        <v>1</v>
      </c>
      <c r="Q140" s="27"/>
    </row>
    <row r="141" spans="1:17" x14ac:dyDescent="0.25">
      <c r="A141" s="26">
        <v>138</v>
      </c>
      <c r="B141" s="82" t="s">
        <v>238</v>
      </c>
      <c r="C141" s="82" t="s">
        <v>239</v>
      </c>
      <c r="D141" s="1">
        <v>117591</v>
      </c>
      <c r="E141" s="1">
        <v>99982.25</v>
      </c>
      <c r="F141" s="109">
        <f t="shared" si="5"/>
        <v>-17608.75</v>
      </c>
      <c r="G141" s="18">
        <v>0</v>
      </c>
      <c r="H141" s="16">
        <v>0</v>
      </c>
      <c r="I141" s="16">
        <v>1</v>
      </c>
      <c r="K141" s="28">
        <v>115689</v>
      </c>
      <c r="L141" s="28">
        <v>115734.52</v>
      </c>
      <c r="M141" s="35">
        <f t="shared" si="4"/>
        <v>45.520000000004075</v>
      </c>
      <c r="N141" s="8">
        <v>0</v>
      </c>
      <c r="O141" s="8">
        <v>1</v>
      </c>
      <c r="P141" s="8">
        <v>0</v>
      </c>
      <c r="Q141" s="27"/>
    </row>
    <row r="142" spans="1:17" x14ac:dyDescent="0.25">
      <c r="A142" s="26">
        <v>139</v>
      </c>
      <c r="B142" s="82" t="s">
        <v>240</v>
      </c>
      <c r="C142" s="82" t="s">
        <v>241</v>
      </c>
      <c r="D142" s="1">
        <v>399391</v>
      </c>
      <c r="E142" s="1">
        <v>456243.55</v>
      </c>
      <c r="F142" s="109">
        <f t="shared" si="5"/>
        <v>56852.549999999988</v>
      </c>
      <c r="G142" s="18">
        <v>0</v>
      </c>
      <c r="H142" s="16">
        <v>1</v>
      </c>
      <c r="I142" s="16">
        <v>0</v>
      </c>
      <c r="K142" s="28">
        <v>488566</v>
      </c>
      <c r="L142" s="28">
        <v>428466.96</v>
      </c>
      <c r="M142" s="35">
        <f t="shared" si="4"/>
        <v>-60099.039999999979</v>
      </c>
      <c r="N142" s="8">
        <v>0</v>
      </c>
      <c r="O142" s="8">
        <v>0</v>
      </c>
      <c r="P142" s="8">
        <v>1</v>
      </c>
      <c r="Q142" s="27"/>
    </row>
    <row r="143" spans="1:17" x14ac:dyDescent="0.25">
      <c r="A143" s="26">
        <v>140</v>
      </c>
      <c r="B143" s="82" t="s">
        <v>242</v>
      </c>
      <c r="C143" s="82" t="s">
        <v>243</v>
      </c>
      <c r="D143" s="1">
        <v>10564</v>
      </c>
      <c r="E143" s="1">
        <v>6105</v>
      </c>
      <c r="F143" s="109">
        <f t="shared" si="5"/>
        <v>-4459</v>
      </c>
      <c r="G143" s="18">
        <v>0</v>
      </c>
      <c r="H143" s="16">
        <v>0</v>
      </c>
      <c r="I143" s="16">
        <v>1</v>
      </c>
      <c r="K143" s="28">
        <v>6242</v>
      </c>
      <c r="L143" s="28">
        <v>7547</v>
      </c>
      <c r="M143" s="35">
        <f t="shared" si="4"/>
        <v>1305</v>
      </c>
      <c r="N143" s="8">
        <v>0</v>
      </c>
      <c r="O143" s="8">
        <v>1</v>
      </c>
      <c r="P143" s="8">
        <v>0</v>
      </c>
      <c r="Q143" s="27"/>
    </row>
    <row r="144" spans="1:17" x14ac:dyDescent="0.25">
      <c r="A144" s="26">
        <v>141</v>
      </c>
      <c r="B144" s="82" t="s">
        <v>244</v>
      </c>
      <c r="C144" s="82" t="s">
        <v>245</v>
      </c>
      <c r="D144" s="1">
        <v>135461</v>
      </c>
      <c r="E144" s="1">
        <v>147867.13</v>
      </c>
      <c r="F144" s="109">
        <f t="shared" si="5"/>
        <v>12406.130000000005</v>
      </c>
      <c r="G144" s="18">
        <v>0</v>
      </c>
      <c r="H144" s="16">
        <v>1</v>
      </c>
      <c r="I144" s="16">
        <v>0</v>
      </c>
      <c r="K144" s="28">
        <v>163684</v>
      </c>
      <c r="L144" s="28">
        <v>146346.39000000001</v>
      </c>
      <c r="M144" s="35">
        <f t="shared" si="4"/>
        <v>-17337.609999999986</v>
      </c>
      <c r="N144" s="8">
        <v>0</v>
      </c>
      <c r="O144" s="8">
        <v>0</v>
      </c>
      <c r="P144" s="8">
        <v>1</v>
      </c>
      <c r="Q144" s="27"/>
    </row>
    <row r="145" spans="1:17" x14ac:dyDescent="0.25">
      <c r="A145" s="26">
        <v>142</v>
      </c>
      <c r="B145" s="82" t="s">
        <v>246</v>
      </c>
      <c r="C145" s="82" t="s">
        <v>247</v>
      </c>
      <c r="D145" s="1">
        <v>29460</v>
      </c>
      <c r="E145" s="1">
        <v>32330.6</v>
      </c>
      <c r="F145" s="109">
        <f t="shared" si="5"/>
        <v>2870.5999999999985</v>
      </c>
      <c r="G145" s="18">
        <v>0</v>
      </c>
      <c r="H145" s="16">
        <v>1</v>
      </c>
      <c r="I145" s="16">
        <v>0</v>
      </c>
      <c r="K145" s="28">
        <v>28876</v>
      </c>
      <c r="L145" s="28">
        <v>42152.63</v>
      </c>
      <c r="M145" s="35">
        <f t="shared" si="4"/>
        <v>13276.629999999997</v>
      </c>
      <c r="N145" s="8">
        <v>0</v>
      </c>
      <c r="O145" s="8">
        <v>1</v>
      </c>
      <c r="P145" s="8">
        <v>0</v>
      </c>
      <c r="Q145" s="27"/>
    </row>
    <row r="146" spans="1:17" x14ac:dyDescent="0.25">
      <c r="A146" s="26">
        <v>143</v>
      </c>
      <c r="B146" s="82" t="s">
        <v>248</v>
      </c>
      <c r="C146" s="82" t="s">
        <v>249</v>
      </c>
      <c r="D146" s="1">
        <v>65733</v>
      </c>
      <c r="E146" s="1">
        <v>85513.67</v>
      </c>
      <c r="F146" s="109">
        <f t="shared" si="5"/>
        <v>19780.669999999998</v>
      </c>
      <c r="G146" s="18">
        <v>0</v>
      </c>
      <c r="H146" s="16">
        <v>1</v>
      </c>
      <c r="I146" s="16">
        <v>0</v>
      </c>
      <c r="K146" s="28">
        <v>91411</v>
      </c>
      <c r="L146" s="28">
        <v>94911.622499999998</v>
      </c>
      <c r="M146" s="35">
        <f t="shared" si="4"/>
        <v>3500.6224999999977</v>
      </c>
      <c r="N146" s="8">
        <v>0</v>
      </c>
      <c r="O146" s="8">
        <v>1</v>
      </c>
      <c r="P146" s="8">
        <v>0</v>
      </c>
      <c r="Q146" s="27"/>
    </row>
    <row r="147" spans="1:17" x14ac:dyDescent="0.25">
      <c r="A147" s="26">
        <v>144</v>
      </c>
      <c r="B147" s="82" t="s">
        <v>250</v>
      </c>
      <c r="C147" s="82" t="s">
        <v>251</v>
      </c>
      <c r="D147" s="1">
        <v>30666</v>
      </c>
      <c r="E147" s="1">
        <v>37624.080000000002</v>
      </c>
      <c r="F147" s="109">
        <f t="shared" si="5"/>
        <v>6958.0800000000017</v>
      </c>
      <c r="G147" s="18">
        <v>0</v>
      </c>
      <c r="H147" s="16">
        <v>1</v>
      </c>
      <c r="I147" s="16">
        <v>0</v>
      </c>
      <c r="K147" s="28">
        <v>42375</v>
      </c>
      <c r="L147" s="28">
        <v>31837.05</v>
      </c>
      <c r="M147" s="35">
        <f t="shared" si="4"/>
        <v>-10537.95</v>
      </c>
      <c r="N147" s="8">
        <v>0</v>
      </c>
      <c r="O147" s="8">
        <v>0</v>
      </c>
      <c r="P147" s="8">
        <v>1</v>
      </c>
      <c r="Q147" s="27"/>
    </row>
    <row r="148" spans="1:17" x14ac:dyDescent="0.25">
      <c r="A148" s="26">
        <v>145</v>
      </c>
      <c r="B148" s="82" t="s">
        <v>252</v>
      </c>
      <c r="C148" s="82" t="s">
        <v>253</v>
      </c>
      <c r="D148" s="1">
        <v>4696</v>
      </c>
      <c r="E148" s="1">
        <v>6144.6</v>
      </c>
      <c r="F148" s="109">
        <f t="shared" si="5"/>
        <v>1448.6000000000004</v>
      </c>
      <c r="G148" s="18">
        <v>0</v>
      </c>
      <c r="H148" s="16">
        <v>1</v>
      </c>
      <c r="I148" s="16">
        <v>0</v>
      </c>
      <c r="K148" s="28">
        <v>6994</v>
      </c>
      <c r="L148" s="28">
        <v>6144.6</v>
      </c>
      <c r="M148" s="35">
        <f t="shared" si="4"/>
        <v>-849.39999999999964</v>
      </c>
      <c r="N148" s="8">
        <v>0</v>
      </c>
      <c r="O148" s="8">
        <v>0</v>
      </c>
      <c r="P148" s="8">
        <v>1</v>
      </c>
      <c r="Q148" s="27"/>
    </row>
    <row r="149" spans="1:17" x14ac:dyDescent="0.25">
      <c r="A149" s="26">
        <v>146</v>
      </c>
      <c r="B149" s="82" t="s">
        <v>254</v>
      </c>
      <c r="C149" s="82" t="s">
        <v>255</v>
      </c>
      <c r="D149" s="1">
        <v>98449</v>
      </c>
      <c r="E149" s="1">
        <v>96067.75</v>
      </c>
      <c r="F149" s="109">
        <f t="shared" si="5"/>
        <v>-2381.25</v>
      </c>
      <c r="G149" s="18">
        <v>0</v>
      </c>
      <c r="H149" s="16">
        <v>0</v>
      </c>
      <c r="I149" s="16">
        <v>1</v>
      </c>
      <c r="K149" s="28">
        <v>109239</v>
      </c>
      <c r="L149" s="28">
        <v>102084.18</v>
      </c>
      <c r="M149" s="35">
        <f t="shared" si="4"/>
        <v>-7154.820000000007</v>
      </c>
      <c r="N149" s="8">
        <v>0</v>
      </c>
      <c r="O149" s="8">
        <v>0</v>
      </c>
      <c r="P149" s="8">
        <v>1</v>
      </c>
      <c r="Q149" s="27"/>
    </row>
    <row r="150" spans="1:17" x14ac:dyDescent="0.25">
      <c r="A150" s="26">
        <v>147</v>
      </c>
      <c r="B150" s="82" t="s">
        <v>10</v>
      </c>
      <c r="C150" s="82" t="s">
        <v>256</v>
      </c>
      <c r="D150" s="1">
        <v>340561</v>
      </c>
      <c r="E150" s="1">
        <v>378510.75</v>
      </c>
      <c r="F150" s="109">
        <f t="shared" si="5"/>
        <v>37949.75</v>
      </c>
      <c r="G150" s="18">
        <v>0</v>
      </c>
      <c r="H150" s="16">
        <v>1</v>
      </c>
      <c r="I150" s="16">
        <v>0</v>
      </c>
      <c r="K150" s="28">
        <v>397550</v>
      </c>
      <c r="L150" s="28">
        <v>391319.78</v>
      </c>
      <c r="M150" s="35">
        <f t="shared" si="4"/>
        <v>-6230.2199999999721</v>
      </c>
      <c r="N150" s="8">
        <v>0</v>
      </c>
      <c r="O150" s="8">
        <v>0</v>
      </c>
      <c r="P150" s="8">
        <v>1</v>
      </c>
      <c r="Q150" s="27"/>
    </row>
    <row r="151" spans="1:17" x14ac:dyDescent="0.25">
      <c r="A151" s="26">
        <v>148</v>
      </c>
      <c r="B151" s="82" t="s">
        <v>257</v>
      </c>
      <c r="C151" s="82" t="s">
        <v>258</v>
      </c>
      <c r="D151" s="1">
        <v>5656958</v>
      </c>
      <c r="E151" s="1">
        <v>4768009.0599999996</v>
      </c>
      <c r="F151" s="109">
        <f t="shared" si="5"/>
        <v>-888948.94000000041</v>
      </c>
      <c r="G151" s="18">
        <v>0</v>
      </c>
      <c r="H151" s="16">
        <v>0</v>
      </c>
      <c r="I151" s="16">
        <v>1</v>
      </c>
      <c r="K151" s="28">
        <v>5578606</v>
      </c>
      <c r="L151" s="28">
        <v>5204721.16</v>
      </c>
      <c r="M151" s="35">
        <f t="shared" si="4"/>
        <v>-373884.83999999985</v>
      </c>
      <c r="N151" s="8">
        <v>0</v>
      </c>
      <c r="O151" s="8">
        <v>0</v>
      </c>
      <c r="P151" s="8">
        <v>1</v>
      </c>
      <c r="Q151" s="27"/>
    </row>
    <row r="152" spans="1:17" x14ac:dyDescent="0.25">
      <c r="A152" s="26">
        <v>149</v>
      </c>
      <c r="B152" s="82" t="s">
        <v>259</v>
      </c>
      <c r="C152" s="82" t="s">
        <v>260</v>
      </c>
      <c r="D152" s="1">
        <v>2652219</v>
      </c>
      <c r="E152" s="1">
        <v>2556325.7599999998</v>
      </c>
      <c r="F152" s="109">
        <f t="shared" si="5"/>
        <v>-95893.240000000224</v>
      </c>
      <c r="G152" s="18">
        <v>0</v>
      </c>
      <c r="H152" s="16">
        <v>0</v>
      </c>
      <c r="I152" s="16">
        <v>1</v>
      </c>
      <c r="K152" s="28">
        <v>2842223</v>
      </c>
      <c r="L152" s="28">
        <v>2707907.38</v>
      </c>
      <c r="M152" s="35">
        <f t="shared" si="4"/>
        <v>-134315.62000000011</v>
      </c>
      <c r="N152" s="8">
        <v>0</v>
      </c>
      <c r="O152" s="8">
        <v>0</v>
      </c>
      <c r="P152" s="8">
        <v>1</v>
      </c>
      <c r="Q152" s="27"/>
    </row>
    <row r="153" spans="1:17" x14ac:dyDescent="0.25">
      <c r="A153" s="26">
        <v>150</v>
      </c>
      <c r="B153" s="82" t="s">
        <v>189</v>
      </c>
      <c r="C153" s="82" t="s">
        <v>261</v>
      </c>
      <c r="D153" s="1">
        <v>1083914</v>
      </c>
      <c r="E153" s="1">
        <v>1113516.1100000001</v>
      </c>
      <c r="F153" s="109">
        <f t="shared" si="5"/>
        <v>29602.110000000102</v>
      </c>
      <c r="G153" s="18">
        <v>0</v>
      </c>
      <c r="H153" s="16">
        <v>1</v>
      </c>
      <c r="I153" s="16">
        <v>0</v>
      </c>
      <c r="K153" s="28">
        <v>1229413</v>
      </c>
      <c r="L153" s="28">
        <v>1170826.6100000001</v>
      </c>
      <c r="M153" s="35">
        <f t="shared" si="4"/>
        <v>-58586.389999999898</v>
      </c>
      <c r="N153" s="8">
        <v>0</v>
      </c>
      <c r="O153" s="8">
        <v>0</v>
      </c>
      <c r="P153" s="8">
        <v>1</v>
      </c>
      <c r="Q153" s="27"/>
    </row>
    <row r="154" spans="1:17" x14ac:dyDescent="0.25">
      <c r="A154" s="26">
        <v>151</v>
      </c>
      <c r="B154" s="82" t="s">
        <v>262</v>
      </c>
      <c r="C154" s="82" t="s">
        <v>263</v>
      </c>
      <c r="D154" s="1">
        <v>558729</v>
      </c>
      <c r="E154" s="1">
        <v>533323.76</v>
      </c>
      <c r="F154" s="109">
        <f t="shared" si="5"/>
        <v>-25405.239999999991</v>
      </c>
      <c r="G154" s="18">
        <v>0</v>
      </c>
      <c r="H154" s="16">
        <v>0</v>
      </c>
      <c r="I154" s="16">
        <v>1</v>
      </c>
      <c r="K154" s="28">
        <v>585673</v>
      </c>
      <c r="L154" s="28">
        <v>644782.51</v>
      </c>
      <c r="M154" s="35">
        <f t="shared" si="4"/>
        <v>59109.510000000009</v>
      </c>
      <c r="N154" s="8">
        <v>0</v>
      </c>
      <c r="O154" s="8">
        <v>1</v>
      </c>
      <c r="P154" s="8">
        <v>0</v>
      </c>
      <c r="Q154" s="27"/>
    </row>
    <row r="155" spans="1:17" x14ac:dyDescent="0.25">
      <c r="A155" s="26">
        <v>152</v>
      </c>
      <c r="B155" s="82" t="s">
        <v>264</v>
      </c>
      <c r="C155" s="82" t="s">
        <v>265</v>
      </c>
      <c r="D155" s="1">
        <v>17146</v>
      </c>
      <c r="E155" s="1">
        <v>10985</v>
      </c>
      <c r="F155" s="109">
        <f t="shared" si="5"/>
        <v>-6161</v>
      </c>
      <c r="G155" s="18">
        <v>0</v>
      </c>
      <c r="H155" s="16">
        <v>0</v>
      </c>
      <c r="I155" s="16">
        <v>1</v>
      </c>
      <c r="K155" s="28">
        <v>12582</v>
      </c>
      <c r="L155" s="28">
        <v>3388.5075000000002</v>
      </c>
      <c r="M155" s="35">
        <f t="shared" si="4"/>
        <v>-9193.4925000000003</v>
      </c>
      <c r="N155" s="8">
        <v>0</v>
      </c>
      <c r="O155" s="8">
        <v>0</v>
      </c>
      <c r="P155" s="8">
        <v>1</v>
      </c>
      <c r="Q155" s="27"/>
    </row>
    <row r="156" spans="1:17" x14ac:dyDescent="0.25">
      <c r="A156" s="26">
        <v>153</v>
      </c>
      <c r="B156" s="82" t="s">
        <v>266</v>
      </c>
      <c r="C156" s="82" t="s">
        <v>267</v>
      </c>
      <c r="D156" s="1">
        <v>574323</v>
      </c>
      <c r="E156" s="1">
        <v>508619.76</v>
      </c>
      <c r="F156" s="109">
        <f t="shared" si="5"/>
        <v>-65703.239999999991</v>
      </c>
      <c r="G156" s="18">
        <v>0</v>
      </c>
      <c r="H156" s="16">
        <v>0</v>
      </c>
      <c r="I156" s="16">
        <v>1</v>
      </c>
      <c r="K156" s="28">
        <v>586779</v>
      </c>
      <c r="L156" s="28">
        <v>598415.71</v>
      </c>
      <c r="M156" s="35">
        <f t="shared" si="4"/>
        <v>11636.709999999963</v>
      </c>
      <c r="N156" s="8">
        <v>0</v>
      </c>
      <c r="O156" s="8">
        <v>1</v>
      </c>
      <c r="P156" s="8">
        <v>0</v>
      </c>
      <c r="Q156" s="27"/>
    </row>
    <row r="157" spans="1:17" x14ac:dyDescent="0.25">
      <c r="A157" s="26">
        <v>154</v>
      </c>
      <c r="B157" s="82" t="s">
        <v>268</v>
      </c>
      <c r="C157" s="82" t="s">
        <v>269</v>
      </c>
      <c r="D157" s="1">
        <v>88533</v>
      </c>
      <c r="E157" s="1">
        <v>128666.8</v>
      </c>
      <c r="F157" s="109">
        <f t="shared" si="5"/>
        <v>40133.800000000003</v>
      </c>
      <c r="G157" s="18">
        <v>0</v>
      </c>
      <c r="H157" s="16">
        <v>1</v>
      </c>
      <c r="I157" s="16">
        <v>0</v>
      </c>
      <c r="K157" s="28">
        <v>145430</v>
      </c>
      <c r="L157" s="28">
        <v>112154.42</v>
      </c>
      <c r="M157" s="35">
        <f t="shared" si="4"/>
        <v>-33275.58</v>
      </c>
      <c r="N157" s="8">
        <v>0</v>
      </c>
      <c r="O157" s="8">
        <v>0</v>
      </c>
      <c r="P157" s="8">
        <v>1</v>
      </c>
      <c r="Q157" s="27"/>
    </row>
    <row r="158" spans="1:17" x14ac:dyDescent="0.25">
      <c r="A158" s="26">
        <v>155</v>
      </c>
      <c r="B158" s="82" t="s">
        <v>270</v>
      </c>
      <c r="C158" s="82" t="s">
        <v>271</v>
      </c>
      <c r="D158" s="1">
        <v>361106</v>
      </c>
      <c r="E158" s="1">
        <v>386736.74</v>
      </c>
      <c r="F158" s="109">
        <f t="shared" si="5"/>
        <v>25630.739999999991</v>
      </c>
      <c r="G158" s="18">
        <v>0</v>
      </c>
      <c r="H158" s="16">
        <v>1</v>
      </c>
      <c r="I158" s="16">
        <v>0</v>
      </c>
      <c r="K158" s="28">
        <v>371924</v>
      </c>
      <c r="L158" s="28">
        <v>410791.3</v>
      </c>
      <c r="M158" s="35">
        <f t="shared" si="4"/>
        <v>38867.299999999988</v>
      </c>
      <c r="N158" s="8">
        <v>0</v>
      </c>
      <c r="O158" s="8">
        <v>1</v>
      </c>
      <c r="P158" s="8">
        <v>0</v>
      </c>
      <c r="Q158" s="27"/>
    </row>
    <row r="159" spans="1:17" x14ac:dyDescent="0.25">
      <c r="A159" s="26">
        <v>156</v>
      </c>
      <c r="B159" s="82" t="s">
        <v>24</v>
      </c>
      <c r="C159" s="82" t="s">
        <v>272</v>
      </c>
      <c r="D159" s="1">
        <v>851420</v>
      </c>
      <c r="E159" s="1">
        <v>753305.29</v>
      </c>
      <c r="F159" s="109">
        <f t="shared" si="5"/>
        <v>-98114.709999999963</v>
      </c>
      <c r="G159" s="18">
        <v>0</v>
      </c>
      <c r="H159" s="16">
        <v>0</v>
      </c>
      <c r="I159" s="16">
        <v>1</v>
      </c>
      <c r="K159" s="28">
        <v>792458</v>
      </c>
      <c r="L159" s="28">
        <v>790531.38</v>
      </c>
      <c r="M159" s="35">
        <f t="shared" si="4"/>
        <v>-1926.6199999999953</v>
      </c>
      <c r="N159" s="8">
        <v>0</v>
      </c>
      <c r="O159" s="8">
        <v>0</v>
      </c>
      <c r="P159" s="8">
        <v>1</v>
      </c>
      <c r="Q159" s="27"/>
    </row>
    <row r="160" spans="1:17" x14ac:dyDescent="0.25">
      <c r="A160" s="26">
        <v>157</v>
      </c>
      <c r="B160" s="82" t="s">
        <v>273</v>
      </c>
      <c r="C160" s="82" t="s">
        <v>274</v>
      </c>
      <c r="D160" s="1">
        <v>261576</v>
      </c>
      <c r="E160" s="1">
        <v>288776.03999999998</v>
      </c>
      <c r="F160" s="109">
        <f t="shared" si="5"/>
        <v>27200.039999999979</v>
      </c>
      <c r="G160" s="18">
        <v>0</v>
      </c>
      <c r="H160" s="16">
        <v>1</v>
      </c>
      <c r="I160" s="16">
        <v>0</v>
      </c>
      <c r="K160" s="28">
        <v>327878</v>
      </c>
      <c r="L160" s="28">
        <v>294014.96000000002</v>
      </c>
      <c r="M160" s="35">
        <f t="shared" si="4"/>
        <v>-33863.039999999979</v>
      </c>
      <c r="N160" s="8">
        <v>0</v>
      </c>
      <c r="O160" s="8">
        <v>0</v>
      </c>
      <c r="P160" s="8">
        <v>1</v>
      </c>
      <c r="Q160" s="27"/>
    </row>
    <row r="161" spans="1:17" x14ac:dyDescent="0.25">
      <c r="A161" s="26">
        <v>158</v>
      </c>
      <c r="B161" s="82" t="s">
        <v>69</v>
      </c>
      <c r="C161" s="82" t="s">
        <v>275</v>
      </c>
      <c r="D161" s="1">
        <v>25857</v>
      </c>
      <c r="E161" s="1">
        <v>41305.949999999997</v>
      </c>
      <c r="F161" s="109">
        <f t="shared" si="5"/>
        <v>15448.949999999997</v>
      </c>
      <c r="G161" s="18">
        <v>0</v>
      </c>
      <c r="H161" s="16">
        <v>1</v>
      </c>
      <c r="I161" s="16">
        <v>0</v>
      </c>
      <c r="K161" s="28">
        <v>47014</v>
      </c>
      <c r="L161" s="28">
        <v>36163.879999999997</v>
      </c>
      <c r="M161" s="35">
        <f t="shared" si="4"/>
        <v>-10850.120000000003</v>
      </c>
      <c r="N161" s="8">
        <v>0</v>
      </c>
      <c r="O161" s="8">
        <v>0</v>
      </c>
      <c r="P161" s="8">
        <v>1</v>
      </c>
      <c r="Q161" s="27"/>
    </row>
    <row r="162" spans="1:17" x14ac:dyDescent="0.25">
      <c r="A162" s="26">
        <v>159</v>
      </c>
      <c r="B162" s="82" t="s">
        <v>95</v>
      </c>
      <c r="C162" s="82" t="s">
        <v>276</v>
      </c>
      <c r="D162" s="1">
        <v>238988</v>
      </c>
      <c r="E162" s="1">
        <v>303079.67</v>
      </c>
      <c r="F162" s="109">
        <f t="shared" si="5"/>
        <v>64091.669999999984</v>
      </c>
      <c r="G162" s="18">
        <v>0</v>
      </c>
      <c r="H162" s="16">
        <v>1</v>
      </c>
      <c r="I162" s="16">
        <v>0</v>
      </c>
      <c r="K162" s="28">
        <v>274185</v>
      </c>
      <c r="L162" s="28">
        <v>284014.78000000003</v>
      </c>
      <c r="M162" s="35">
        <f t="shared" si="4"/>
        <v>9829.7800000000279</v>
      </c>
      <c r="N162" s="8">
        <v>0</v>
      </c>
      <c r="O162" s="8">
        <v>1</v>
      </c>
      <c r="P162" s="8">
        <v>0</v>
      </c>
      <c r="Q162" s="27"/>
    </row>
    <row r="163" spans="1:17" x14ac:dyDescent="0.25">
      <c r="A163" s="26">
        <v>160</v>
      </c>
      <c r="B163" s="82" t="s">
        <v>277</v>
      </c>
      <c r="C163" s="82" t="s">
        <v>278</v>
      </c>
      <c r="D163" s="1">
        <v>128143</v>
      </c>
      <c r="E163" s="1">
        <v>84051.33</v>
      </c>
      <c r="F163" s="109">
        <f t="shared" si="5"/>
        <v>-44091.67</v>
      </c>
      <c r="G163" s="18">
        <v>0</v>
      </c>
      <c r="H163" s="16">
        <v>0</v>
      </c>
      <c r="I163" s="16">
        <v>1</v>
      </c>
      <c r="K163" s="28">
        <v>96552</v>
      </c>
      <c r="L163" s="28">
        <v>77367.649999999994</v>
      </c>
      <c r="M163" s="35">
        <f t="shared" si="4"/>
        <v>-19184.350000000006</v>
      </c>
      <c r="N163" s="8">
        <v>0</v>
      </c>
      <c r="O163" s="8">
        <v>0</v>
      </c>
      <c r="P163" s="8">
        <v>1</v>
      </c>
      <c r="Q163" s="27"/>
    </row>
    <row r="164" spans="1:17" x14ac:dyDescent="0.25">
      <c r="A164" s="26">
        <v>161</v>
      </c>
      <c r="B164" s="82" t="s">
        <v>277</v>
      </c>
      <c r="C164" s="82" t="s">
        <v>279</v>
      </c>
      <c r="D164" s="1">
        <v>57128</v>
      </c>
      <c r="E164" s="1">
        <v>46712.53</v>
      </c>
      <c r="F164" s="109">
        <f t="shared" si="5"/>
        <v>-10415.470000000001</v>
      </c>
      <c r="G164" s="18">
        <v>0</v>
      </c>
      <c r="H164" s="16">
        <v>0</v>
      </c>
      <c r="I164" s="16">
        <v>1</v>
      </c>
      <c r="K164" s="28">
        <v>67482</v>
      </c>
      <c r="L164" s="28">
        <v>66147.960000000006</v>
      </c>
      <c r="M164" s="35">
        <f t="shared" si="4"/>
        <v>-1334.0399999999936</v>
      </c>
      <c r="N164" s="8">
        <v>0</v>
      </c>
      <c r="O164" s="8">
        <v>0</v>
      </c>
      <c r="P164" s="8">
        <v>1</v>
      </c>
      <c r="Q164" s="27"/>
    </row>
    <row r="165" spans="1:17" x14ac:dyDescent="0.25">
      <c r="A165" s="26">
        <v>162</v>
      </c>
      <c r="B165" s="82" t="s">
        <v>277</v>
      </c>
      <c r="C165" s="82" t="s">
        <v>280</v>
      </c>
      <c r="D165" s="1">
        <v>399971</v>
      </c>
      <c r="E165" s="1">
        <v>364064.79</v>
      </c>
      <c r="F165" s="109">
        <f t="shared" si="5"/>
        <v>-35906.210000000021</v>
      </c>
      <c r="G165" s="18">
        <v>0</v>
      </c>
      <c r="H165" s="16">
        <v>0</v>
      </c>
      <c r="I165" s="16">
        <v>1</v>
      </c>
      <c r="K165" s="28">
        <v>378753</v>
      </c>
      <c r="L165" s="28">
        <v>364755.43</v>
      </c>
      <c r="M165" s="35">
        <f t="shared" si="4"/>
        <v>-13997.570000000007</v>
      </c>
      <c r="N165" s="8">
        <v>0</v>
      </c>
      <c r="O165" s="8">
        <v>0</v>
      </c>
      <c r="P165" s="8">
        <v>1</v>
      </c>
      <c r="Q165" s="27"/>
    </row>
    <row r="166" spans="1:17" x14ac:dyDescent="0.25">
      <c r="A166" s="26">
        <v>163</v>
      </c>
      <c r="B166" s="82" t="s">
        <v>281</v>
      </c>
      <c r="C166" s="82" t="s">
        <v>282</v>
      </c>
      <c r="D166" s="1">
        <v>513816</v>
      </c>
      <c r="E166" s="1">
        <v>474835.27</v>
      </c>
      <c r="F166" s="109">
        <f t="shared" si="5"/>
        <v>-38980.729999999981</v>
      </c>
      <c r="G166" s="18">
        <v>0</v>
      </c>
      <c r="H166" s="16">
        <v>0</v>
      </c>
      <c r="I166" s="16">
        <v>1</v>
      </c>
      <c r="K166" s="28">
        <v>476204</v>
      </c>
      <c r="L166" s="28">
        <v>511916.71</v>
      </c>
      <c r="M166" s="35">
        <f t="shared" si="4"/>
        <v>35712.710000000021</v>
      </c>
      <c r="N166" s="8">
        <v>0</v>
      </c>
      <c r="O166" s="8">
        <v>1</v>
      </c>
      <c r="P166" s="8">
        <v>0</v>
      </c>
      <c r="Q166" s="27"/>
    </row>
    <row r="167" spans="1:17" x14ac:dyDescent="0.25">
      <c r="A167" s="26">
        <v>164</v>
      </c>
      <c r="B167" s="82" t="s">
        <v>277</v>
      </c>
      <c r="C167" s="82" t="s">
        <v>283</v>
      </c>
      <c r="D167" s="1">
        <v>73406</v>
      </c>
      <c r="E167" s="1">
        <v>48379.05</v>
      </c>
      <c r="F167" s="109">
        <f t="shared" si="5"/>
        <v>-25026.949999999997</v>
      </c>
      <c r="G167" s="18">
        <v>0</v>
      </c>
      <c r="H167" s="16">
        <v>0</v>
      </c>
      <c r="I167" s="16">
        <v>1</v>
      </c>
      <c r="K167" s="28">
        <v>45344</v>
      </c>
      <c r="L167" s="28">
        <v>51420.35</v>
      </c>
      <c r="M167" s="35">
        <f t="shared" si="4"/>
        <v>6076.3499999999985</v>
      </c>
      <c r="N167" s="8">
        <v>0</v>
      </c>
      <c r="O167" s="8">
        <v>1</v>
      </c>
      <c r="P167" s="8">
        <v>0</v>
      </c>
      <c r="Q167" s="27"/>
    </row>
    <row r="168" spans="1:17" x14ac:dyDescent="0.25">
      <c r="A168" s="26">
        <v>165</v>
      </c>
      <c r="B168" s="82" t="s">
        <v>277</v>
      </c>
      <c r="C168" s="82" t="s">
        <v>284</v>
      </c>
      <c r="D168" s="1">
        <v>188067</v>
      </c>
      <c r="E168" s="1">
        <v>168744.16</v>
      </c>
      <c r="F168" s="109">
        <f t="shared" si="5"/>
        <v>-19322.839999999997</v>
      </c>
      <c r="G168" s="18">
        <v>0</v>
      </c>
      <c r="H168" s="16">
        <v>0</v>
      </c>
      <c r="I168" s="16">
        <v>1</v>
      </c>
      <c r="K168" s="28">
        <v>197769</v>
      </c>
      <c r="L168" s="28">
        <v>190747.69</v>
      </c>
      <c r="M168" s="35">
        <f t="shared" si="4"/>
        <v>-7021.3099999999977</v>
      </c>
      <c r="N168" s="8">
        <v>0</v>
      </c>
      <c r="O168" s="8">
        <v>0</v>
      </c>
      <c r="P168" s="8">
        <v>1</v>
      </c>
      <c r="Q168" s="27"/>
    </row>
    <row r="169" spans="1:17" x14ac:dyDescent="0.25">
      <c r="A169" s="26">
        <v>166</v>
      </c>
      <c r="B169" s="82" t="s">
        <v>285</v>
      </c>
      <c r="C169" s="82" t="s">
        <v>286</v>
      </c>
      <c r="D169" s="1">
        <v>139192</v>
      </c>
      <c r="E169" s="1">
        <v>161252.54999999999</v>
      </c>
      <c r="F169" s="109">
        <f t="shared" si="5"/>
        <v>22060.549999999988</v>
      </c>
      <c r="G169" s="18">
        <v>0</v>
      </c>
      <c r="H169" s="16">
        <v>1</v>
      </c>
      <c r="I169" s="16">
        <v>0</v>
      </c>
      <c r="K169" s="28">
        <v>170618</v>
      </c>
      <c r="L169" s="28">
        <v>152921.32999999999</v>
      </c>
      <c r="M169" s="35">
        <f t="shared" si="4"/>
        <v>-17696.670000000013</v>
      </c>
      <c r="N169" s="8">
        <v>0</v>
      </c>
      <c r="O169" s="8">
        <v>0</v>
      </c>
      <c r="P169" s="8">
        <v>1</v>
      </c>
      <c r="Q169" s="27"/>
    </row>
    <row r="170" spans="1:17" x14ac:dyDescent="0.25">
      <c r="A170" s="26">
        <v>167</v>
      </c>
      <c r="B170" s="82" t="s">
        <v>110</v>
      </c>
      <c r="C170" s="82" t="s">
        <v>287</v>
      </c>
      <c r="D170" s="1">
        <v>167354</v>
      </c>
      <c r="E170" s="1">
        <v>164957.18</v>
      </c>
      <c r="F170" s="109">
        <f t="shared" si="5"/>
        <v>-2396.820000000007</v>
      </c>
      <c r="G170" s="18">
        <v>0</v>
      </c>
      <c r="H170" s="16">
        <v>0</v>
      </c>
      <c r="I170" s="16">
        <v>1</v>
      </c>
      <c r="K170" s="28">
        <v>203503</v>
      </c>
      <c r="L170" s="28">
        <v>207979.47</v>
      </c>
      <c r="M170" s="35">
        <f t="shared" si="4"/>
        <v>4476.4700000000012</v>
      </c>
      <c r="N170" s="8">
        <v>0</v>
      </c>
      <c r="O170" s="8">
        <v>1</v>
      </c>
      <c r="P170" s="8">
        <v>0</v>
      </c>
      <c r="Q170" s="27"/>
    </row>
    <row r="171" spans="1:17" ht="17.25" x14ac:dyDescent="0.3">
      <c r="A171" s="50"/>
      <c r="B171" s="51" t="s">
        <v>288</v>
      </c>
      <c r="C171" s="114"/>
      <c r="D171" s="37">
        <f>SUM(D3:D170)</f>
        <v>84598822</v>
      </c>
      <c r="E171" s="37">
        <f t="shared" ref="E171" si="6">SUM(E3:E170)</f>
        <v>85451110.118209973</v>
      </c>
      <c r="F171" s="38">
        <f>E171-D171</f>
        <v>852288.11820997298</v>
      </c>
      <c r="G171" s="110">
        <f>SUM(G4:G170)</f>
        <v>1</v>
      </c>
      <c r="H171" s="111">
        <f>SUBTOTAL(9,H4:H169)</f>
        <v>95</v>
      </c>
      <c r="I171" s="111">
        <f>SUBTOTAL(9,I7:I170)</f>
        <v>71</v>
      </c>
      <c r="J171" s="7"/>
      <c r="K171" s="39">
        <f>SUM(K4:K170)</f>
        <v>92828616</v>
      </c>
      <c r="L171" s="39">
        <f>SUM(L4:L170)</f>
        <v>90587196.906029925</v>
      </c>
      <c r="M171" s="39">
        <f>L171-K171</f>
        <v>-2241419.0939700752</v>
      </c>
      <c r="N171" s="112">
        <f>SUM(N4:N170)</f>
        <v>0</v>
      </c>
      <c r="O171" s="112">
        <f>SUM(O4:O170)</f>
        <v>68</v>
      </c>
      <c r="P171" s="112">
        <f>SUM(P4:P170)</f>
        <v>97</v>
      </c>
      <c r="Q171" s="27"/>
    </row>
    <row r="172" spans="1:17" s="8" customFormat="1" ht="11.25" customHeight="1" x14ac:dyDescent="0.25">
      <c r="A172" s="50"/>
      <c r="B172" s="51"/>
      <c r="C172" s="52"/>
      <c r="D172" s="53"/>
      <c r="E172" s="53"/>
      <c r="F172" s="54"/>
      <c r="G172" s="55"/>
      <c r="H172" s="56"/>
      <c r="I172" s="56"/>
      <c r="J172" s="50"/>
      <c r="K172" s="57"/>
      <c r="L172" s="57"/>
      <c r="M172" s="50"/>
      <c r="N172" s="50"/>
      <c r="O172" s="50"/>
      <c r="P172" s="50"/>
      <c r="Q172" s="49"/>
    </row>
    <row r="173" spans="1:17" s="8" customFormat="1" ht="11.25" customHeight="1" x14ac:dyDescent="0.25">
      <c r="A173" s="50"/>
      <c r="B173" s="51"/>
      <c r="C173" s="52"/>
      <c r="D173" s="53"/>
      <c r="E173" s="53"/>
      <c r="F173" s="54"/>
      <c r="G173" s="55"/>
      <c r="H173" s="56"/>
      <c r="I173" s="56"/>
      <c r="J173" s="50"/>
      <c r="K173" s="57"/>
      <c r="L173" s="57"/>
      <c r="M173" s="50"/>
      <c r="N173" s="50"/>
      <c r="O173" s="50"/>
      <c r="P173" s="50"/>
      <c r="Q173" s="49"/>
    </row>
    <row r="174" spans="1:17" ht="120" x14ac:dyDescent="0.25">
      <c r="B174" s="42" t="s">
        <v>298</v>
      </c>
      <c r="C174" s="44" t="s">
        <v>396</v>
      </c>
      <c r="D174" s="42" t="s">
        <v>300</v>
      </c>
      <c r="E174" s="46" t="s">
        <v>296</v>
      </c>
      <c r="F174" s="42" t="s">
        <v>302</v>
      </c>
      <c r="G174" s="58">
        <f>H171/167</f>
        <v>0.56886227544910184</v>
      </c>
      <c r="K174" s="42" t="s">
        <v>298</v>
      </c>
      <c r="L174" s="44" t="s">
        <v>397</v>
      </c>
      <c r="M174" s="42" t="s">
        <v>300</v>
      </c>
      <c r="N174" s="46" t="s">
        <v>307</v>
      </c>
      <c r="O174" s="42" t="s">
        <v>302</v>
      </c>
      <c r="P174" s="58">
        <f>O171/165</f>
        <v>0.41212121212121211</v>
      </c>
    </row>
    <row r="175" spans="1:17" x14ac:dyDescent="0.25">
      <c r="B175" s="151" t="s">
        <v>358</v>
      </c>
      <c r="C175" s="152"/>
      <c r="D175" s="152"/>
      <c r="E175" s="152"/>
      <c r="F175" s="152"/>
      <c r="G175" s="153"/>
      <c r="K175" s="151" t="s">
        <v>337</v>
      </c>
      <c r="L175" s="152"/>
      <c r="M175" s="152"/>
      <c r="N175" s="152"/>
      <c r="O175" s="153"/>
      <c r="P175" s="69"/>
    </row>
    <row r="176" spans="1:17" ht="120" x14ac:dyDescent="0.25">
      <c r="B176" s="43" t="s">
        <v>299</v>
      </c>
      <c r="C176" s="45">
        <v>65346.2</v>
      </c>
      <c r="D176" s="43" t="s">
        <v>301</v>
      </c>
      <c r="E176" s="47" t="s">
        <v>297</v>
      </c>
      <c r="F176" s="43" t="s">
        <v>303</v>
      </c>
      <c r="G176" s="59">
        <f>I171/167</f>
        <v>0.42514970059880242</v>
      </c>
      <c r="K176" s="43" t="s">
        <v>299</v>
      </c>
      <c r="L176" s="45">
        <v>49257.45</v>
      </c>
      <c r="M176" s="43" t="s">
        <v>301</v>
      </c>
      <c r="N176" s="47" t="s">
        <v>339</v>
      </c>
      <c r="O176" s="43" t="s">
        <v>303</v>
      </c>
      <c r="P176" s="59">
        <f>P171/165</f>
        <v>0.58787878787878789</v>
      </c>
    </row>
    <row r="177" spans="5:5" x14ac:dyDescent="0.25">
      <c r="E177" s="48"/>
    </row>
    <row r="178" spans="5:5" x14ac:dyDescent="0.25">
      <c r="E178" s="48"/>
    </row>
  </sheetData>
  <autoFilter ref="B3:P180"/>
  <mergeCells count="5">
    <mergeCell ref="D2:I2"/>
    <mergeCell ref="K2:P2"/>
    <mergeCell ref="A1:P1"/>
    <mergeCell ref="K175:O175"/>
    <mergeCell ref="B175:G17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9"/>
  <sheetViews>
    <sheetView zoomScaleNormal="100" workbookViewId="0">
      <pane xSplit="3" ySplit="3" topLeftCell="D7" activePane="bottomRight" state="frozen"/>
      <selection pane="topRight" activeCell="C1" sqref="C1"/>
      <selection pane="bottomLeft" activeCell="A3" sqref="A3"/>
      <selection pane="bottomRight" activeCell="I173" sqref="I173"/>
    </sheetView>
  </sheetViews>
  <sheetFormatPr defaultRowHeight="15" x14ac:dyDescent="0.25"/>
  <cols>
    <col min="1" max="1" width="3.85546875" customWidth="1"/>
    <col min="2" max="2" width="12.85546875" customWidth="1"/>
    <col min="3" max="3" width="13" customWidth="1"/>
    <col min="4" max="4" width="15.28515625" bestFit="1" customWidth="1"/>
    <col min="5" max="5" width="12.5703125" customWidth="1"/>
    <col min="6" max="6" width="13.140625" customWidth="1"/>
    <col min="7" max="7" width="9.7109375" customWidth="1"/>
    <col min="8" max="8" width="11" customWidth="1"/>
    <col min="9" max="9" width="12.85546875" customWidth="1"/>
    <col min="10" max="10" width="3.85546875" style="6" customWidth="1"/>
    <col min="11" max="11" width="12.7109375" customWidth="1"/>
    <col min="12" max="12" width="12.7109375" bestFit="1" customWidth="1"/>
    <col min="13" max="13" width="13.140625" customWidth="1"/>
    <col min="14" max="14" width="11.5703125" customWidth="1"/>
    <col min="15" max="15" width="13.42578125" customWidth="1"/>
    <col min="16" max="16" width="12.28515625" customWidth="1"/>
  </cols>
  <sheetData>
    <row r="1" spans="1:16" ht="19.5" x14ac:dyDescent="0.25">
      <c r="A1" s="154" t="s">
        <v>321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3.5" customHeight="1" x14ac:dyDescent="0.25">
      <c r="A2" s="19"/>
      <c r="B2" s="19"/>
      <c r="C2" s="19"/>
      <c r="D2" s="149" t="s">
        <v>399</v>
      </c>
      <c r="E2" s="149"/>
      <c r="F2" s="149"/>
      <c r="G2" s="149"/>
      <c r="H2" s="149"/>
      <c r="I2" s="149"/>
      <c r="J2" s="20"/>
      <c r="K2" s="149" t="s">
        <v>400</v>
      </c>
      <c r="L2" s="149"/>
      <c r="M2" s="149"/>
      <c r="N2" s="149"/>
      <c r="O2" s="149"/>
      <c r="P2" s="149"/>
    </row>
    <row r="3" spans="1:16" ht="42.75" x14ac:dyDescent="0.25">
      <c r="A3" s="78" t="s">
        <v>290</v>
      </c>
      <c r="B3" s="76" t="s">
        <v>313</v>
      </c>
      <c r="C3" s="76" t="s">
        <v>314</v>
      </c>
      <c r="D3" s="77" t="s">
        <v>315</v>
      </c>
      <c r="E3" s="77" t="s">
        <v>316</v>
      </c>
      <c r="F3" s="66" t="s">
        <v>317</v>
      </c>
      <c r="G3" s="66" t="s">
        <v>318</v>
      </c>
      <c r="H3" s="66" t="s">
        <v>319</v>
      </c>
      <c r="I3" s="66" t="s">
        <v>320</v>
      </c>
      <c r="J3" s="79"/>
      <c r="K3" s="77" t="s">
        <v>315</v>
      </c>
      <c r="L3" s="77" t="s">
        <v>316</v>
      </c>
      <c r="M3" s="66" t="s">
        <v>317</v>
      </c>
      <c r="N3" s="66" t="s">
        <v>318</v>
      </c>
      <c r="O3" s="66" t="s">
        <v>319</v>
      </c>
      <c r="P3" s="66" t="s">
        <v>320</v>
      </c>
    </row>
    <row r="4" spans="1:16" x14ac:dyDescent="0.25">
      <c r="A4" s="48">
        <v>1</v>
      </c>
      <c r="B4" s="82" t="s">
        <v>0</v>
      </c>
      <c r="C4" s="82" t="s">
        <v>1</v>
      </c>
      <c r="D4" s="1">
        <v>36291.279999999999</v>
      </c>
      <c r="E4" s="1">
        <v>31000</v>
      </c>
      <c r="F4" s="117">
        <f>E4-D4</f>
        <v>-5291.2799999999988</v>
      </c>
      <c r="G4" s="100">
        <v>0</v>
      </c>
      <c r="H4" s="8">
        <v>1</v>
      </c>
      <c r="I4" s="8">
        <v>0</v>
      </c>
      <c r="K4" s="28">
        <v>30641.01</v>
      </c>
      <c r="L4" s="28">
        <v>30650</v>
      </c>
      <c r="M4" s="35">
        <f>L4-K4</f>
        <v>8.9900000000016007</v>
      </c>
      <c r="N4" s="8">
        <v>0</v>
      </c>
      <c r="O4" s="8">
        <v>0</v>
      </c>
      <c r="P4" s="8">
        <v>1</v>
      </c>
    </row>
    <row r="5" spans="1:16" x14ac:dyDescent="0.25">
      <c r="A5" s="48">
        <v>2</v>
      </c>
      <c r="B5" s="82" t="s">
        <v>2</v>
      </c>
      <c r="C5" s="82" t="s">
        <v>3</v>
      </c>
      <c r="D5" s="1">
        <v>2521589.4</v>
      </c>
      <c r="E5" s="1">
        <v>2522000</v>
      </c>
      <c r="F5" s="117">
        <f>E5-D5</f>
        <v>410.60000000009313</v>
      </c>
      <c r="G5" s="100">
        <v>0</v>
      </c>
      <c r="H5" s="8">
        <v>0</v>
      </c>
      <c r="I5" s="8">
        <v>1</v>
      </c>
      <c r="K5" s="28">
        <v>2752943.54</v>
      </c>
      <c r="L5" s="28">
        <v>2780000</v>
      </c>
      <c r="M5" s="35">
        <f>L5-K5</f>
        <v>27056.459999999963</v>
      </c>
      <c r="N5" s="8">
        <v>0</v>
      </c>
      <c r="O5" s="8">
        <v>0</v>
      </c>
      <c r="P5" s="8">
        <v>1</v>
      </c>
    </row>
    <row r="6" spans="1:16" x14ac:dyDescent="0.25">
      <c r="A6" s="48">
        <v>3</v>
      </c>
      <c r="B6" s="82" t="s">
        <v>4</v>
      </c>
      <c r="C6" s="82" t="s">
        <v>5</v>
      </c>
      <c r="D6" s="1">
        <v>18512.63</v>
      </c>
      <c r="E6" s="1">
        <v>19000</v>
      </c>
      <c r="F6" s="117">
        <f t="shared" ref="F6:F69" si="0">E6-D6</f>
        <v>487.36999999999898</v>
      </c>
      <c r="G6" s="100">
        <v>0</v>
      </c>
      <c r="H6" s="8">
        <v>0</v>
      </c>
      <c r="I6" s="8">
        <v>1</v>
      </c>
      <c r="K6" s="28">
        <v>18512.63</v>
      </c>
      <c r="L6" s="28">
        <v>19000</v>
      </c>
      <c r="M6" s="35">
        <f>L6-K6</f>
        <v>487.36999999999898</v>
      </c>
      <c r="N6" s="8">
        <v>0</v>
      </c>
      <c r="O6" s="8">
        <v>0</v>
      </c>
      <c r="P6" s="8">
        <v>1</v>
      </c>
    </row>
    <row r="7" spans="1:16" x14ac:dyDescent="0.25">
      <c r="A7" s="48">
        <v>4</v>
      </c>
      <c r="B7" s="82" t="s">
        <v>6</v>
      </c>
      <c r="C7" s="82" t="s">
        <v>7</v>
      </c>
      <c r="D7" s="1">
        <v>80782.975000000006</v>
      </c>
      <c r="E7" s="1">
        <v>85000</v>
      </c>
      <c r="F7" s="117">
        <f t="shared" si="0"/>
        <v>4217.0249999999942</v>
      </c>
      <c r="G7" s="100">
        <v>0</v>
      </c>
      <c r="H7" s="8">
        <v>0</v>
      </c>
      <c r="I7" s="8">
        <v>1</v>
      </c>
      <c r="K7" s="28">
        <v>119487.6</v>
      </c>
      <c r="L7" s="28">
        <v>105000</v>
      </c>
      <c r="M7" s="35">
        <f t="shared" ref="M7:M70" si="1">L7-K7</f>
        <v>-14487.600000000006</v>
      </c>
      <c r="N7" s="8">
        <v>0</v>
      </c>
      <c r="O7" s="8">
        <v>1</v>
      </c>
      <c r="P7" s="8">
        <v>0</v>
      </c>
    </row>
    <row r="8" spans="1:16" x14ac:dyDescent="0.25">
      <c r="A8" s="48">
        <v>5</v>
      </c>
      <c r="B8" s="82" t="s">
        <v>8</v>
      </c>
      <c r="C8" s="82" t="s">
        <v>9</v>
      </c>
      <c r="D8" s="1">
        <v>151821.29999999999</v>
      </c>
      <c r="E8" s="1">
        <v>152000</v>
      </c>
      <c r="F8" s="117">
        <f t="shared" si="0"/>
        <v>178.70000000001164</v>
      </c>
      <c r="G8" s="100">
        <v>0</v>
      </c>
      <c r="H8" s="8">
        <v>0</v>
      </c>
      <c r="I8" s="8">
        <v>1</v>
      </c>
      <c r="K8" s="28">
        <v>182479.91</v>
      </c>
      <c r="L8" s="28">
        <v>184000</v>
      </c>
      <c r="M8" s="35">
        <f t="shared" si="1"/>
        <v>1520.0899999999965</v>
      </c>
      <c r="N8" s="8">
        <v>0</v>
      </c>
      <c r="O8" s="8">
        <v>0</v>
      </c>
      <c r="P8" s="8">
        <v>1</v>
      </c>
    </row>
    <row r="9" spans="1:16" x14ac:dyDescent="0.25">
      <c r="A9" s="48">
        <v>6</v>
      </c>
      <c r="B9" s="82" t="s">
        <v>10</v>
      </c>
      <c r="C9" s="82" t="s">
        <v>11</v>
      </c>
      <c r="D9" s="1">
        <v>309534.90000000002</v>
      </c>
      <c r="E9" s="1">
        <v>295000</v>
      </c>
      <c r="F9" s="117">
        <f t="shared" si="0"/>
        <v>-14534.900000000023</v>
      </c>
      <c r="G9" s="100">
        <v>0</v>
      </c>
      <c r="H9" s="8">
        <v>1</v>
      </c>
      <c r="I9" s="8">
        <v>0</v>
      </c>
      <c r="K9" s="28">
        <v>286831.74</v>
      </c>
      <c r="L9" s="28">
        <v>289105</v>
      </c>
      <c r="M9" s="35">
        <f t="shared" si="1"/>
        <v>2273.2600000000093</v>
      </c>
      <c r="N9" s="8">
        <v>0</v>
      </c>
      <c r="O9" s="8">
        <v>0</v>
      </c>
      <c r="P9" s="8">
        <v>1</v>
      </c>
    </row>
    <row r="10" spans="1:16" x14ac:dyDescent="0.25">
      <c r="A10" s="48">
        <v>7</v>
      </c>
      <c r="B10" s="82" t="s">
        <v>0</v>
      </c>
      <c r="C10" s="82" t="s">
        <v>12</v>
      </c>
      <c r="D10" s="1">
        <v>1108408.3</v>
      </c>
      <c r="E10" s="1">
        <v>1020000</v>
      </c>
      <c r="F10" s="117">
        <f t="shared" si="0"/>
        <v>-88408.300000000047</v>
      </c>
      <c r="G10" s="100">
        <v>0</v>
      </c>
      <c r="H10" s="8">
        <v>1</v>
      </c>
      <c r="I10" s="8">
        <v>0</v>
      </c>
      <c r="K10" s="28">
        <v>1365199.52</v>
      </c>
      <c r="L10" s="28">
        <v>1220000</v>
      </c>
      <c r="M10" s="35">
        <f t="shared" si="1"/>
        <v>-145199.52000000002</v>
      </c>
      <c r="N10" s="8">
        <v>0</v>
      </c>
      <c r="O10" s="8">
        <v>1</v>
      </c>
      <c r="P10" s="8">
        <v>0</v>
      </c>
    </row>
    <row r="11" spans="1:16" x14ac:dyDescent="0.25">
      <c r="A11" s="48">
        <v>8</v>
      </c>
      <c r="B11" s="31" t="s">
        <v>13</v>
      </c>
      <c r="C11" s="32" t="s">
        <v>13</v>
      </c>
      <c r="D11" s="1">
        <v>0</v>
      </c>
      <c r="E11" s="1">
        <v>0</v>
      </c>
      <c r="F11" s="117">
        <f t="shared" si="0"/>
        <v>0</v>
      </c>
      <c r="G11" s="100">
        <v>1</v>
      </c>
      <c r="H11" s="8">
        <v>0</v>
      </c>
      <c r="I11" s="8">
        <v>0</v>
      </c>
      <c r="K11" s="28">
        <v>20700</v>
      </c>
      <c r="L11" s="28">
        <v>20700</v>
      </c>
      <c r="M11" s="35">
        <f t="shared" si="1"/>
        <v>0</v>
      </c>
      <c r="N11" s="8">
        <v>1</v>
      </c>
      <c r="O11" s="8">
        <v>0</v>
      </c>
      <c r="P11" s="8">
        <v>0</v>
      </c>
    </row>
    <row r="12" spans="1:16" x14ac:dyDescent="0.25">
      <c r="A12" s="48">
        <v>9</v>
      </c>
      <c r="B12" s="82" t="s">
        <v>14</v>
      </c>
      <c r="C12" s="82" t="s">
        <v>15</v>
      </c>
      <c r="D12" s="1">
        <v>54665.75</v>
      </c>
      <c r="E12" s="1">
        <v>55000</v>
      </c>
      <c r="F12" s="117">
        <f t="shared" si="0"/>
        <v>334.25</v>
      </c>
      <c r="G12" s="100">
        <v>0</v>
      </c>
      <c r="H12" s="8">
        <v>0</v>
      </c>
      <c r="I12" s="8">
        <v>1</v>
      </c>
      <c r="K12" s="28">
        <v>65597.3</v>
      </c>
      <c r="L12" s="28">
        <v>68000</v>
      </c>
      <c r="M12" s="35">
        <f t="shared" si="1"/>
        <v>2402.6999999999971</v>
      </c>
      <c r="N12" s="8">
        <v>0</v>
      </c>
      <c r="O12" s="8">
        <v>0</v>
      </c>
      <c r="P12" s="8">
        <v>1</v>
      </c>
    </row>
    <row r="13" spans="1:16" x14ac:dyDescent="0.25">
      <c r="A13" s="48">
        <v>10</v>
      </c>
      <c r="B13" s="82" t="s">
        <v>16</v>
      </c>
      <c r="C13" s="82" t="s">
        <v>17</v>
      </c>
      <c r="D13" s="1">
        <v>154211.94</v>
      </c>
      <c r="E13" s="1">
        <v>155000</v>
      </c>
      <c r="F13" s="117">
        <f t="shared" si="0"/>
        <v>788.05999999999767</v>
      </c>
      <c r="G13" s="100">
        <v>0</v>
      </c>
      <c r="H13" s="8">
        <v>0</v>
      </c>
      <c r="I13" s="8">
        <v>1</v>
      </c>
      <c r="K13" s="28">
        <v>152172.4327</v>
      </c>
      <c r="L13" s="28">
        <v>156000</v>
      </c>
      <c r="M13" s="35">
        <f t="shared" si="1"/>
        <v>3827.5672999999952</v>
      </c>
      <c r="N13" s="8">
        <v>0</v>
      </c>
      <c r="O13" s="8">
        <v>0</v>
      </c>
      <c r="P13" s="8">
        <v>1</v>
      </c>
    </row>
    <row r="14" spans="1:16" x14ac:dyDescent="0.25">
      <c r="A14" s="48">
        <v>11</v>
      </c>
      <c r="B14" s="82" t="s">
        <v>18</v>
      </c>
      <c r="C14" s="82" t="s">
        <v>19</v>
      </c>
      <c r="D14" s="1">
        <v>636907.37</v>
      </c>
      <c r="E14" s="1">
        <v>630000</v>
      </c>
      <c r="F14" s="117">
        <f t="shared" si="0"/>
        <v>-6907.3699999999953</v>
      </c>
      <c r="G14" s="100">
        <v>0</v>
      </c>
      <c r="H14" s="8">
        <v>1</v>
      </c>
      <c r="I14" s="8">
        <v>0</v>
      </c>
      <c r="K14" s="28">
        <v>669795.68999999994</v>
      </c>
      <c r="L14" s="28">
        <v>679000</v>
      </c>
      <c r="M14" s="35">
        <f t="shared" si="1"/>
        <v>9204.3100000000559</v>
      </c>
      <c r="N14" s="8">
        <v>0</v>
      </c>
      <c r="O14" s="8">
        <v>0</v>
      </c>
      <c r="P14" s="8">
        <v>1</v>
      </c>
    </row>
    <row r="15" spans="1:16" x14ac:dyDescent="0.25">
      <c r="A15" s="48">
        <v>12</v>
      </c>
      <c r="B15" s="82" t="s">
        <v>20</v>
      </c>
      <c r="C15" s="82" t="s">
        <v>21</v>
      </c>
      <c r="D15" s="1">
        <v>338161.78</v>
      </c>
      <c r="E15" s="1">
        <v>305000</v>
      </c>
      <c r="F15" s="117">
        <f t="shared" si="0"/>
        <v>-33161.780000000028</v>
      </c>
      <c r="G15" s="100">
        <v>0</v>
      </c>
      <c r="H15" s="8">
        <v>1</v>
      </c>
      <c r="I15" s="8">
        <v>0</v>
      </c>
      <c r="K15" s="28">
        <v>314392.53000000003</v>
      </c>
      <c r="L15" s="28">
        <v>315000</v>
      </c>
      <c r="M15" s="35">
        <f t="shared" si="1"/>
        <v>607.46999999997206</v>
      </c>
      <c r="N15" s="8">
        <v>0</v>
      </c>
      <c r="O15" s="8">
        <v>0</v>
      </c>
      <c r="P15" s="8">
        <v>1</v>
      </c>
    </row>
    <row r="16" spans="1:16" x14ac:dyDescent="0.25">
      <c r="A16" s="48">
        <v>13</v>
      </c>
      <c r="B16" s="82" t="s">
        <v>22</v>
      </c>
      <c r="C16" s="82" t="s">
        <v>23</v>
      </c>
      <c r="D16" s="1">
        <v>1278457.2823999999</v>
      </c>
      <c r="E16" s="1">
        <v>1285000</v>
      </c>
      <c r="F16" s="117">
        <f t="shared" si="0"/>
        <v>6542.7176000000909</v>
      </c>
      <c r="G16" s="100">
        <v>0</v>
      </c>
      <c r="H16" s="8">
        <v>0</v>
      </c>
      <c r="I16" s="8">
        <v>1</v>
      </c>
      <c r="K16" s="28">
        <v>1287459.6240000001</v>
      </c>
      <c r="L16" s="28">
        <v>1307000</v>
      </c>
      <c r="M16" s="35">
        <f t="shared" si="1"/>
        <v>19540.375999999931</v>
      </c>
      <c r="N16" s="8">
        <v>0</v>
      </c>
      <c r="O16" s="8">
        <v>0</v>
      </c>
      <c r="P16" s="8">
        <v>1</v>
      </c>
    </row>
    <row r="17" spans="1:16" x14ac:dyDescent="0.25">
      <c r="A17" s="48">
        <v>14</v>
      </c>
      <c r="B17" s="82" t="s">
        <v>24</v>
      </c>
      <c r="C17" s="82" t="s">
        <v>25</v>
      </c>
      <c r="D17" s="1">
        <v>68085.850000000006</v>
      </c>
      <c r="E17" s="1">
        <v>69000</v>
      </c>
      <c r="F17" s="117">
        <f t="shared" si="0"/>
        <v>914.14999999999418</v>
      </c>
      <c r="G17" s="100">
        <v>0</v>
      </c>
      <c r="H17" s="8">
        <v>0</v>
      </c>
      <c r="I17" s="8">
        <v>1</v>
      </c>
      <c r="K17" s="28">
        <v>62591.01</v>
      </c>
      <c r="L17" s="28">
        <v>68000</v>
      </c>
      <c r="M17" s="35">
        <f t="shared" si="1"/>
        <v>5408.989999999998</v>
      </c>
      <c r="N17" s="8">
        <v>0</v>
      </c>
      <c r="O17" s="8">
        <v>0</v>
      </c>
      <c r="P17" s="8">
        <v>1</v>
      </c>
    </row>
    <row r="18" spans="1:16" x14ac:dyDescent="0.25">
      <c r="A18" s="48">
        <v>15</v>
      </c>
      <c r="B18" s="82" t="s">
        <v>26</v>
      </c>
      <c r="C18" s="82" t="s">
        <v>27</v>
      </c>
      <c r="D18" s="1">
        <v>102304.8</v>
      </c>
      <c r="E18" s="1">
        <v>105000</v>
      </c>
      <c r="F18" s="117">
        <f t="shared" si="0"/>
        <v>2695.1999999999971</v>
      </c>
      <c r="G18" s="100">
        <v>0</v>
      </c>
      <c r="H18" s="8">
        <v>0</v>
      </c>
      <c r="I18" s="8">
        <v>1</v>
      </c>
      <c r="K18" s="28">
        <v>101693.89</v>
      </c>
      <c r="L18" s="28">
        <v>102484</v>
      </c>
      <c r="M18" s="35">
        <f t="shared" si="1"/>
        <v>790.11000000000058</v>
      </c>
      <c r="N18" s="8">
        <v>0</v>
      </c>
      <c r="O18" s="8">
        <v>0</v>
      </c>
      <c r="P18" s="8">
        <v>1</v>
      </c>
    </row>
    <row r="19" spans="1:16" x14ac:dyDescent="0.25">
      <c r="A19" s="48">
        <v>16</v>
      </c>
      <c r="B19" s="82" t="s">
        <v>28</v>
      </c>
      <c r="C19" s="82" t="s">
        <v>29</v>
      </c>
      <c r="D19" s="1">
        <v>71638.13</v>
      </c>
      <c r="E19" s="1">
        <v>72000</v>
      </c>
      <c r="F19" s="117">
        <f t="shared" si="0"/>
        <v>361.86999999999534</v>
      </c>
      <c r="G19" s="100">
        <v>0</v>
      </c>
      <c r="H19" s="8">
        <v>0</v>
      </c>
      <c r="I19" s="8">
        <v>1</v>
      </c>
      <c r="K19" s="28">
        <v>58970.44</v>
      </c>
      <c r="L19" s="28">
        <v>60000</v>
      </c>
      <c r="M19" s="35">
        <f t="shared" si="1"/>
        <v>1029.5599999999977</v>
      </c>
      <c r="N19" s="8">
        <v>0</v>
      </c>
      <c r="O19" s="8">
        <v>0</v>
      </c>
      <c r="P19" s="8">
        <v>1</v>
      </c>
    </row>
    <row r="20" spans="1:16" x14ac:dyDescent="0.25">
      <c r="A20" s="48">
        <v>17</v>
      </c>
      <c r="B20" s="82" t="s">
        <v>30</v>
      </c>
      <c r="C20" s="82" t="s">
        <v>31</v>
      </c>
      <c r="D20" s="1">
        <v>37865.33</v>
      </c>
      <c r="E20" s="1">
        <v>39000</v>
      </c>
      <c r="F20" s="117">
        <f t="shared" si="0"/>
        <v>1134.6699999999983</v>
      </c>
      <c r="G20" s="100">
        <v>0</v>
      </c>
      <c r="H20" s="8">
        <v>0</v>
      </c>
      <c r="I20" s="8">
        <v>1</v>
      </c>
      <c r="K20" s="28">
        <v>32306.12</v>
      </c>
      <c r="L20" s="28">
        <v>32310</v>
      </c>
      <c r="M20" s="35">
        <f t="shared" si="1"/>
        <v>3.8800000000010186</v>
      </c>
      <c r="N20" s="8">
        <v>0</v>
      </c>
      <c r="O20" s="8">
        <v>0</v>
      </c>
      <c r="P20" s="8">
        <v>1</v>
      </c>
    </row>
    <row r="21" spans="1:16" x14ac:dyDescent="0.25">
      <c r="A21" s="48">
        <v>18</v>
      </c>
      <c r="B21" s="82" t="s">
        <v>32</v>
      </c>
      <c r="C21" s="82" t="s">
        <v>33</v>
      </c>
      <c r="D21" s="1">
        <v>2482598.0355000002</v>
      </c>
      <c r="E21" s="1">
        <v>2683000</v>
      </c>
      <c r="F21" s="117">
        <f t="shared" si="0"/>
        <v>200401.96449999977</v>
      </c>
      <c r="G21" s="100">
        <v>0</v>
      </c>
      <c r="H21" s="8">
        <v>0</v>
      </c>
      <c r="I21" s="8">
        <v>1</v>
      </c>
      <c r="K21" s="28">
        <v>2699143.65</v>
      </c>
      <c r="L21" s="28">
        <v>2760000</v>
      </c>
      <c r="M21" s="35">
        <f t="shared" si="1"/>
        <v>60856.350000000093</v>
      </c>
      <c r="N21" s="8">
        <v>0</v>
      </c>
      <c r="O21" s="8">
        <v>0</v>
      </c>
      <c r="P21" s="8">
        <v>1</v>
      </c>
    </row>
    <row r="22" spans="1:16" x14ac:dyDescent="0.25">
      <c r="A22" s="48">
        <v>19</v>
      </c>
      <c r="B22" s="82" t="s">
        <v>34</v>
      </c>
      <c r="C22" s="82" t="s">
        <v>35</v>
      </c>
      <c r="D22" s="1">
        <v>291853.82530000003</v>
      </c>
      <c r="E22" s="1">
        <v>305000</v>
      </c>
      <c r="F22" s="117">
        <f t="shared" si="0"/>
        <v>13146.174699999974</v>
      </c>
      <c r="G22" s="100">
        <v>0</v>
      </c>
      <c r="H22" s="8">
        <v>0</v>
      </c>
      <c r="I22" s="8">
        <v>1</v>
      </c>
      <c r="K22" s="28">
        <v>303761.53129999997</v>
      </c>
      <c r="L22" s="28">
        <v>303000</v>
      </c>
      <c r="M22" s="35">
        <f t="shared" si="1"/>
        <v>-761.53129999997327</v>
      </c>
      <c r="N22" s="8">
        <v>0</v>
      </c>
      <c r="O22" s="8">
        <v>1</v>
      </c>
      <c r="P22" s="8">
        <v>0</v>
      </c>
    </row>
    <row r="23" spans="1:16" x14ac:dyDescent="0.25">
      <c r="A23" s="48">
        <v>20</v>
      </c>
      <c r="B23" s="82" t="s">
        <v>36</v>
      </c>
      <c r="C23" s="82" t="s">
        <v>37</v>
      </c>
      <c r="D23" s="1">
        <v>158380.05499999999</v>
      </c>
      <c r="E23" s="1">
        <v>188000</v>
      </c>
      <c r="F23" s="117">
        <f t="shared" si="0"/>
        <v>29619.945000000007</v>
      </c>
      <c r="G23" s="100">
        <v>0</v>
      </c>
      <c r="H23" s="8">
        <v>0</v>
      </c>
      <c r="I23" s="8">
        <v>1</v>
      </c>
      <c r="K23" s="28">
        <v>154702.231</v>
      </c>
      <c r="L23" s="28">
        <v>165000</v>
      </c>
      <c r="M23" s="35">
        <f t="shared" si="1"/>
        <v>10297.769</v>
      </c>
      <c r="N23" s="8">
        <v>0</v>
      </c>
      <c r="O23" s="8">
        <v>0</v>
      </c>
      <c r="P23" s="8">
        <v>1</v>
      </c>
    </row>
    <row r="24" spans="1:16" x14ac:dyDescent="0.25">
      <c r="A24" s="48">
        <v>21</v>
      </c>
      <c r="B24" s="82" t="s">
        <v>38</v>
      </c>
      <c r="C24" s="82" t="s">
        <v>39</v>
      </c>
      <c r="D24" s="1">
        <v>4558388.0199999996</v>
      </c>
      <c r="E24" s="105">
        <v>4000000</v>
      </c>
      <c r="F24" s="117">
        <f t="shared" si="0"/>
        <v>-558388.01999999955</v>
      </c>
      <c r="G24" s="100">
        <v>0</v>
      </c>
      <c r="H24" s="8">
        <v>1</v>
      </c>
      <c r="I24" s="8">
        <v>0</v>
      </c>
      <c r="K24" s="28">
        <v>4243889.4000000004</v>
      </c>
      <c r="L24" s="28">
        <v>4110000</v>
      </c>
      <c r="M24" s="35">
        <f t="shared" si="1"/>
        <v>-133889.40000000037</v>
      </c>
      <c r="N24" s="8">
        <v>0</v>
      </c>
      <c r="O24" s="8">
        <v>1</v>
      </c>
      <c r="P24" s="8">
        <v>0</v>
      </c>
    </row>
    <row r="25" spans="1:16" x14ac:dyDescent="0.25">
      <c r="A25" s="48">
        <v>22</v>
      </c>
      <c r="B25" s="82" t="s">
        <v>40</v>
      </c>
      <c r="C25" s="82" t="s">
        <v>41</v>
      </c>
      <c r="D25" s="1">
        <v>54119.63</v>
      </c>
      <c r="E25" s="1">
        <v>55000</v>
      </c>
      <c r="F25" s="117">
        <f t="shared" si="0"/>
        <v>880.37000000000262</v>
      </c>
      <c r="G25" s="100">
        <v>0</v>
      </c>
      <c r="H25" s="8">
        <v>0</v>
      </c>
      <c r="I25" s="8">
        <v>1</v>
      </c>
      <c r="K25" s="28">
        <v>121714.94</v>
      </c>
      <c r="L25" s="28">
        <v>123000</v>
      </c>
      <c r="M25" s="35">
        <f t="shared" si="1"/>
        <v>1285.0599999999977</v>
      </c>
      <c r="N25" s="8">
        <v>0</v>
      </c>
      <c r="O25" s="8">
        <v>0</v>
      </c>
      <c r="P25" s="8">
        <v>1</v>
      </c>
    </row>
    <row r="26" spans="1:16" x14ac:dyDescent="0.25">
      <c r="A26" s="48">
        <v>23</v>
      </c>
      <c r="B26" s="82" t="s">
        <v>42</v>
      </c>
      <c r="C26" s="82" t="s">
        <v>43</v>
      </c>
      <c r="D26" s="1">
        <v>9173.2000000000007</v>
      </c>
      <c r="E26" s="1">
        <v>9500</v>
      </c>
      <c r="F26" s="117">
        <f t="shared" si="0"/>
        <v>326.79999999999927</v>
      </c>
      <c r="G26" s="100">
        <v>0</v>
      </c>
      <c r="H26" s="8">
        <v>0</v>
      </c>
      <c r="I26" s="8">
        <v>1</v>
      </c>
      <c r="K26" s="28">
        <v>37118.400000000001</v>
      </c>
      <c r="L26" s="28">
        <v>37200</v>
      </c>
      <c r="M26" s="35">
        <f t="shared" si="1"/>
        <v>81.599999999998545</v>
      </c>
      <c r="N26" s="8">
        <v>0</v>
      </c>
      <c r="O26" s="8">
        <v>0</v>
      </c>
      <c r="P26" s="8">
        <v>1</v>
      </c>
    </row>
    <row r="27" spans="1:16" x14ac:dyDescent="0.25">
      <c r="A27" s="48">
        <v>24</v>
      </c>
      <c r="B27" s="82" t="s">
        <v>44</v>
      </c>
      <c r="C27" s="82" t="s">
        <v>45</v>
      </c>
      <c r="D27" s="1">
        <v>24593.238000000001</v>
      </c>
      <c r="E27" s="1">
        <v>26000</v>
      </c>
      <c r="F27" s="117">
        <f t="shared" si="0"/>
        <v>1406.7619999999988</v>
      </c>
      <c r="G27" s="100">
        <v>0</v>
      </c>
      <c r="H27" s="8">
        <v>0</v>
      </c>
      <c r="I27" s="8">
        <v>1</v>
      </c>
      <c r="K27" s="28">
        <v>18388.182000000001</v>
      </c>
      <c r="L27" s="28">
        <v>20000</v>
      </c>
      <c r="M27" s="35">
        <f t="shared" si="1"/>
        <v>1611.8179999999993</v>
      </c>
      <c r="N27" s="8">
        <v>0</v>
      </c>
      <c r="O27" s="8">
        <v>0</v>
      </c>
      <c r="P27" s="8">
        <v>1</v>
      </c>
    </row>
    <row r="28" spans="1:16" x14ac:dyDescent="0.25">
      <c r="A28" s="48">
        <v>25</v>
      </c>
      <c r="B28" s="82" t="s">
        <v>46</v>
      </c>
      <c r="C28" s="82" t="s">
        <v>47</v>
      </c>
      <c r="D28" s="1">
        <v>549526.22</v>
      </c>
      <c r="E28" s="1">
        <v>564000</v>
      </c>
      <c r="F28" s="117">
        <f t="shared" si="0"/>
        <v>14473.780000000028</v>
      </c>
      <c r="G28" s="100">
        <v>0</v>
      </c>
      <c r="H28" s="8">
        <v>0</v>
      </c>
      <c r="I28" s="8">
        <v>1</v>
      </c>
      <c r="K28" s="28">
        <v>742734.15</v>
      </c>
      <c r="L28" s="28">
        <v>744000</v>
      </c>
      <c r="M28" s="35">
        <f t="shared" si="1"/>
        <v>1265.8499999999767</v>
      </c>
      <c r="N28" s="8">
        <v>0</v>
      </c>
      <c r="O28" s="8">
        <v>0</v>
      </c>
      <c r="P28" s="8">
        <v>1</v>
      </c>
    </row>
    <row r="29" spans="1:16" x14ac:dyDescent="0.25">
      <c r="A29" s="48">
        <v>26</v>
      </c>
      <c r="B29" s="82" t="s">
        <v>48</v>
      </c>
      <c r="C29" s="82" t="s">
        <v>49</v>
      </c>
      <c r="D29" s="1">
        <v>1010194.14</v>
      </c>
      <c r="E29" s="1">
        <v>1020000</v>
      </c>
      <c r="F29" s="117">
        <f t="shared" si="0"/>
        <v>9805.859999999986</v>
      </c>
      <c r="G29" s="100">
        <v>0</v>
      </c>
      <c r="H29" s="8">
        <v>0</v>
      </c>
      <c r="I29" s="8">
        <v>1</v>
      </c>
      <c r="K29" s="28">
        <v>1168040.51</v>
      </c>
      <c r="L29" s="28">
        <v>1180000</v>
      </c>
      <c r="M29" s="35">
        <f t="shared" si="1"/>
        <v>11959.489999999991</v>
      </c>
      <c r="N29" s="8">
        <v>0</v>
      </c>
      <c r="O29" s="8">
        <v>0</v>
      </c>
      <c r="P29" s="8">
        <v>1</v>
      </c>
    </row>
    <row r="30" spans="1:16" x14ac:dyDescent="0.25">
      <c r="A30" s="48">
        <v>27</v>
      </c>
      <c r="B30" s="82" t="s">
        <v>50</v>
      </c>
      <c r="C30" s="82" t="s">
        <v>51</v>
      </c>
      <c r="D30" s="1">
        <v>801469.15</v>
      </c>
      <c r="E30" s="1">
        <v>805000</v>
      </c>
      <c r="F30" s="117">
        <f t="shared" si="0"/>
        <v>3530.8499999999767</v>
      </c>
      <c r="G30" s="100">
        <v>0</v>
      </c>
      <c r="H30" s="8">
        <v>0</v>
      </c>
      <c r="I30" s="8">
        <v>1</v>
      </c>
      <c r="K30" s="28">
        <v>902137.8</v>
      </c>
      <c r="L30" s="28">
        <v>905000</v>
      </c>
      <c r="M30" s="35">
        <f t="shared" si="1"/>
        <v>2862.1999999999534</v>
      </c>
      <c r="N30" s="8">
        <v>0</v>
      </c>
      <c r="O30" s="8">
        <v>0</v>
      </c>
      <c r="P30" s="8">
        <v>1</v>
      </c>
    </row>
    <row r="31" spans="1:16" x14ac:dyDescent="0.25">
      <c r="A31" s="48">
        <v>28</v>
      </c>
      <c r="B31" s="82" t="s">
        <v>52</v>
      </c>
      <c r="C31" s="82" t="s">
        <v>53</v>
      </c>
      <c r="D31" s="1">
        <v>49044.38</v>
      </c>
      <c r="E31" s="1">
        <v>49500</v>
      </c>
      <c r="F31" s="117">
        <f t="shared" si="0"/>
        <v>455.62000000000262</v>
      </c>
      <c r="G31" s="100">
        <v>0</v>
      </c>
      <c r="H31" s="8">
        <v>0</v>
      </c>
      <c r="I31" s="8">
        <v>1</v>
      </c>
      <c r="K31" s="28">
        <v>12219.38</v>
      </c>
      <c r="L31" s="28">
        <v>12500</v>
      </c>
      <c r="M31" s="35">
        <f t="shared" si="1"/>
        <v>280.6200000000008</v>
      </c>
      <c r="N31" s="8">
        <v>0</v>
      </c>
      <c r="O31" s="8">
        <v>0</v>
      </c>
      <c r="P31" s="8">
        <v>1</v>
      </c>
    </row>
    <row r="32" spans="1:16" x14ac:dyDescent="0.25">
      <c r="A32" s="48">
        <v>29</v>
      </c>
      <c r="B32" s="82" t="s">
        <v>24</v>
      </c>
      <c r="C32" s="82" t="s">
        <v>54</v>
      </c>
      <c r="D32" s="1">
        <v>777430</v>
      </c>
      <c r="E32" s="1">
        <v>790000</v>
      </c>
      <c r="F32" s="117">
        <f t="shared" si="0"/>
        <v>12570</v>
      </c>
      <c r="G32" s="100">
        <v>0</v>
      </c>
      <c r="H32" s="8">
        <v>0</v>
      </c>
      <c r="I32" s="8">
        <v>1</v>
      </c>
      <c r="K32" s="28">
        <v>809412.78</v>
      </c>
      <c r="L32" s="28">
        <v>814000</v>
      </c>
      <c r="M32" s="35">
        <f t="shared" si="1"/>
        <v>4587.2199999999721</v>
      </c>
      <c r="N32" s="8">
        <v>0</v>
      </c>
      <c r="O32" s="8">
        <v>0</v>
      </c>
      <c r="P32" s="8">
        <v>1</v>
      </c>
    </row>
    <row r="33" spans="1:16" x14ac:dyDescent="0.25">
      <c r="A33" s="48">
        <v>30</v>
      </c>
      <c r="B33" s="82" t="s">
        <v>55</v>
      </c>
      <c r="C33" s="82" t="s">
        <v>56</v>
      </c>
      <c r="D33" s="1">
        <v>431109.77600000001</v>
      </c>
      <c r="E33" s="1">
        <v>435000</v>
      </c>
      <c r="F33" s="117">
        <f t="shared" si="0"/>
        <v>3890.2239999999874</v>
      </c>
      <c r="G33" s="100">
        <v>0</v>
      </c>
      <c r="H33" s="8">
        <v>0</v>
      </c>
      <c r="I33" s="8">
        <v>1</v>
      </c>
      <c r="K33" s="28">
        <v>425816.9755</v>
      </c>
      <c r="L33" s="28">
        <v>430000</v>
      </c>
      <c r="M33" s="35">
        <f t="shared" si="1"/>
        <v>4183.0244999999995</v>
      </c>
      <c r="N33" s="8">
        <v>0</v>
      </c>
      <c r="O33" s="8">
        <v>0</v>
      </c>
      <c r="P33" s="8">
        <v>1</v>
      </c>
    </row>
    <row r="34" spans="1:16" x14ac:dyDescent="0.25">
      <c r="A34" s="48">
        <v>31</v>
      </c>
      <c r="B34" s="82" t="s">
        <v>57</v>
      </c>
      <c r="C34" s="82" t="s">
        <v>58</v>
      </c>
      <c r="D34" s="1">
        <v>206052.62</v>
      </c>
      <c r="E34" s="1">
        <v>200000</v>
      </c>
      <c r="F34" s="117">
        <f t="shared" si="0"/>
        <v>-6052.6199999999953</v>
      </c>
      <c r="G34" s="100">
        <v>0</v>
      </c>
      <c r="H34" s="8">
        <v>1</v>
      </c>
      <c r="I34" s="8">
        <v>0</v>
      </c>
      <c r="K34" s="28">
        <v>180404.52</v>
      </c>
      <c r="L34" s="28">
        <v>185000</v>
      </c>
      <c r="M34" s="35">
        <f t="shared" si="1"/>
        <v>4595.4800000000105</v>
      </c>
      <c r="N34" s="8">
        <v>0</v>
      </c>
      <c r="O34" s="8">
        <v>0</v>
      </c>
      <c r="P34" s="8">
        <v>1</v>
      </c>
    </row>
    <row r="35" spans="1:16" x14ac:dyDescent="0.25">
      <c r="A35" s="48">
        <v>32</v>
      </c>
      <c r="B35" s="82" t="s">
        <v>59</v>
      </c>
      <c r="C35" s="82" t="s">
        <v>60</v>
      </c>
      <c r="D35" s="1">
        <v>67381.664999999994</v>
      </c>
      <c r="E35" s="1">
        <v>70000</v>
      </c>
      <c r="F35" s="117">
        <f t="shared" si="0"/>
        <v>2618.3350000000064</v>
      </c>
      <c r="G35" s="100">
        <v>0</v>
      </c>
      <c r="H35" s="8">
        <v>0</v>
      </c>
      <c r="I35" s="8">
        <v>1</v>
      </c>
      <c r="K35" s="28">
        <v>62201.184999999998</v>
      </c>
      <c r="L35" s="28">
        <v>64000</v>
      </c>
      <c r="M35" s="35">
        <f t="shared" si="1"/>
        <v>1798.8150000000023</v>
      </c>
      <c r="N35" s="8">
        <v>0</v>
      </c>
      <c r="O35" s="8">
        <v>0</v>
      </c>
      <c r="P35" s="8">
        <v>1</v>
      </c>
    </row>
    <row r="36" spans="1:16" x14ac:dyDescent="0.25">
      <c r="A36" s="48">
        <v>33</v>
      </c>
      <c r="B36" s="82" t="s">
        <v>61</v>
      </c>
      <c r="C36" s="82" t="s">
        <v>62</v>
      </c>
      <c r="D36" s="1">
        <v>218533.2</v>
      </c>
      <c r="E36" s="1">
        <v>219000</v>
      </c>
      <c r="F36" s="117">
        <f t="shared" si="0"/>
        <v>466.79999999998836</v>
      </c>
      <c r="G36" s="100">
        <v>0</v>
      </c>
      <c r="H36" s="8">
        <v>0</v>
      </c>
      <c r="I36" s="8">
        <v>1</v>
      </c>
      <c r="K36" s="28">
        <v>263454.40000000002</v>
      </c>
      <c r="L36" s="28">
        <v>264000</v>
      </c>
      <c r="M36" s="35">
        <f t="shared" si="1"/>
        <v>545.59999999997672</v>
      </c>
      <c r="N36" s="8">
        <v>0</v>
      </c>
      <c r="O36" s="8">
        <v>0</v>
      </c>
      <c r="P36" s="8">
        <v>1</v>
      </c>
    </row>
    <row r="37" spans="1:16" x14ac:dyDescent="0.25">
      <c r="A37" s="48">
        <v>34</v>
      </c>
      <c r="B37" s="82" t="s">
        <v>63</v>
      </c>
      <c r="C37" s="82" t="s">
        <v>64</v>
      </c>
      <c r="D37" s="1">
        <v>307871.15000000002</v>
      </c>
      <c r="E37" s="1">
        <v>310000</v>
      </c>
      <c r="F37" s="117">
        <f t="shared" si="0"/>
        <v>2128.8499999999767</v>
      </c>
      <c r="G37" s="100">
        <v>0</v>
      </c>
      <c r="H37" s="8">
        <v>0</v>
      </c>
      <c r="I37" s="8">
        <v>1</v>
      </c>
      <c r="K37" s="28">
        <v>301536.17</v>
      </c>
      <c r="L37" s="28">
        <v>304000</v>
      </c>
      <c r="M37" s="35">
        <f t="shared" si="1"/>
        <v>2463.8300000000163</v>
      </c>
      <c r="N37" s="8">
        <v>0</v>
      </c>
      <c r="O37" s="8">
        <v>0</v>
      </c>
      <c r="P37" s="8">
        <v>1</v>
      </c>
    </row>
    <row r="38" spans="1:16" x14ac:dyDescent="0.25">
      <c r="A38" s="48">
        <v>35</v>
      </c>
      <c r="B38" s="82" t="s">
        <v>65</v>
      </c>
      <c r="C38" s="82" t="s">
        <v>66</v>
      </c>
      <c r="D38" s="1">
        <v>160498.04</v>
      </c>
      <c r="E38" s="1">
        <v>162000</v>
      </c>
      <c r="F38" s="117">
        <f t="shared" si="0"/>
        <v>1501.9599999999919</v>
      </c>
      <c r="G38" s="100">
        <v>0</v>
      </c>
      <c r="H38" s="8">
        <v>0</v>
      </c>
      <c r="I38" s="8">
        <v>1</v>
      </c>
      <c r="K38" s="28">
        <v>217302.05</v>
      </c>
      <c r="L38" s="28">
        <v>205000</v>
      </c>
      <c r="M38" s="35">
        <f t="shared" si="1"/>
        <v>-12302.049999999988</v>
      </c>
      <c r="N38" s="8">
        <v>0</v>
      </c>
      <c r="O38" s="8">
        <v>1</v>
      </c>
      <c r="P38" s="8">
        <v>0</v>
      </c>
    </row>
    <row r="39" spans="1:16" x14ac:dyDescent="0.25">
      <c r="A39" s="48">
        <v>36</v>
      </c>
      <c r="B39" s="82" t="s">
        <v>67</v>
      </c>
      <c r="C39" s="82" t="s">
        <v>68</v>
      </c>
      <c r="D39" s="1">
        <v>1080118.35216</v>
      </c>
      <c r="E39" s="1">
        <v>1081000</v>
      </c>
      <c r="F39" s="117">
        <f t="shared" si="0"/>
        <v>881.64783999999054</v>
      </c>
      <c r="G39" s="100">
        <v>0</v>
      </c>
      <c r="H39" s="8">
        <v>0</v>
      </c>
      <c r="I39" s="8">
        <v>1</v>
      </c>
      <c r="K39" s="28">
        <v>1273601.49333</v>
      </c>
      <c r="L39" s="28">
        <v>1274000</v>
      </c>
      <c r="M39" s="35">
        <f t="shared" si="1"/>
        <v>398.50667000003159</v>
      </c>
      <c r="N39" s="8">
        <v>0</v>
      </c>
      <c r="O39" s="8">
        <v>0</v>
      </c>
      <c r="P39" s="8">
        <v>1</v>
      </c>
    </row>
    <row r="40" spans="1:16" x14ac:dyDescent="0.25">
      <c r="A40" s="48">
        <v>37</v>
      </c>
      <c r="B40" s="82" t="s">
        <v>69</v>
      </c>
      <c r="C40" s="82" t="s">
        <v>70</v>
      </c>
      <c r="D40" s="1">
        <v>215148.97</v>
      </c>
      <c r="E40" s="1">
        <v>210000</v>
      </c>
      <c r="F40" s="117">
        <f t="shared" si="0"/>
        <v>-5148.9700000000012</v>
      </c>
      <c r="G40" s="100">
        <v>0</v>
      </c>
      <c r="H40" s="8">
        <v>1</v>
      </c>
      <c r="I40" s="8">
        <v>0</v>
      </c>
      <c r="K40" s="28">
        <v>191040.79</v>
      </c>
      <c r="L40" s="28">
        <v>195000</v>
      </c>
      <c r="M40" s="35">
        <f t="shared" si="1"/>
        <v>3959.2099999999919</v>
      </c>
      <c r="N40" s="8">
        <v>0</v>
      </c>
      <c r="O40" s="8">
        <v>0</v>
      </c>
      <c r="P40" s="8">
        <v>1</v>
      </c>
    </row>
    <row r="41" spans="1:16" x14ac:dyDescent="0.25">
      <c r="A41" s="48">
        <v>38</v>
      </c>
      <c r="B41" s="82" t="s">
        <v>10</v>
      </c>
      <c r="C41" s="82" t="s">
        <v>71</v>
      </c>
      <c r="D41" s="1">
        <v>2062135.23</v>
      </c>
      <c r="E41" s="1">
        <v>2070000</v>
      </c>
      <c r="F41" s="117">
        <f t="shared" si="0"/>
        <v>7864.7700000000186</v>
      </c>
      <c r="G41" s="100">
        <v>0</v>
      </c>
      <c r="H41" s="8">
        <v>0</v>
      </c>
      <c r="I41" s="8">
        <v>1</v>
      </c>
      <c r="K41" s="28">
        <v>2361978.2200000002</v>
      </c>
      <c r="L41" s="28">
        <v>2363000</v>
      </c>
      <c r="M41" s="35">
        <f t="shared" si="1"/>
        <v>1021.7799999997951</v>
      </c>
      <c r="N41" s="8">
        <v>0</v>
      </c>
      <c r="O41" s="8">
        <v>0</v>
      </c>
      <c r="P41" s="8">
        <v>1</v>
      </c>
    </row>
    <row r="42" spans="1:16" x14ac:dyDescent="0.25">
      <c r="A42" s="48">
        <v>39</v>
      </c>
      <c r="B42" s="82" t="s">
        <v>72</v>
      </c>
      <c r="C42" s="82" t="s">
        <v>73</v>
      </c>
      <c r="D42" s="1">
        <v>1647692.98</v>
      </c>
      <c r="E42" s="2">
        <v>1650000</v>
      </c>
      <c r="F42" s="117">
        <f t="shared" si="0"/>
        <v>2307.0200000000186</v>
      </c>
      <c r="G42" s="100">
        <v>0</v>
      </c>
      <c r="H42" s="8">
        <v>0</v>
      </c>
      <c r="I42" s="8">
        <v>1</v>
      </c>
      <c r="K42" s="28">
        <v>1350527.22</v>
      </c>
      <c r="L42" s="28">
        <v>1351000</v>
      </c>
      <c r="M42" s="35">
        <f t="shared" si="1"/>
        <v>472.78000000002794</v>
      </c>
      <c r="N42" s="8">
        <v>0</v>
      </c>
      <c r="O42" s="8">
        <v>0</v>
      </c>
      <c r="P42" s="8">
        <v>1</v>
      </c>
    </row>
    <row r="43" spans="1:16" x14ac:dyDescent="0.25">
      <c r="A43" s="48">
        <v>40</v>
      </c>
      <c r="B43" s="82" t="s">
        <v>24</v>
      </c>
      <c r="C43" s="82" t="s">
        <v>74</v>
      </c>
      <c r="D43" s="1">
        <v>161020.54999999999</v>
      </c>
      <c r="E43" s="1">
        <v>170000</v>
      </c>
      <c r="F43" s="117">
        <f t="shared" si="0"/>
        <v>8979.4500000000116</v>
      </c>
      <c r="G43" s="100">
        <v>0</v>
      </c>
      <c r="H43" s="8">
        <v>0</v>
      </c>
      <c r="I43" s="8">
        <v>1</v>
      </c>
      <c r="K43" s="28">
        <v>154238.31</v>
      </c>
      <c r="L43" s="28">
        <v>169000</v>
      </c>
      <c r="M43" s="35">
        <f t="shared" si="1"/>
        <v>14761.690000000002</v>
      </c>
      <c r="N43" s="8">
        <v>0</v>
      </c>
      <c r="O43" s="8">
        <v>0</v>
      </c>
      <c r="P43" s="8">
        <v>1</v>
      </c>
    </row>
    <row r="44" spans="1:16" x14ac:dyDescent="0.25">
      <c r="A44" s="48">
        <v>41</v>
      </c>
      <c r="B44" s="82" t="s">
        <v>75</v>
      </c>
      <c r="C44" s="82" t="s">
        <v>76</v>
      </c>
      <c r="D44" s="1">
        <v>336374.462</v>
      </c>
      <c r="E44" s="1">
        <v>325000</v>
      </c>
      <c r="F44" s="117">
        <f t="shared" si="0"/>
        <v>-11374.462</v>
      </c>
      <c r="G44" s="100">
        <v>0</v>
      </c>
      <c r="H44" s="8">
        <v>1</v>
      </c>
      <c r="I44" s="8">
        <v>0</v>
      </c>
      <c r="K44" s="28">
        <v>370284.64250000002</v>
      </c>
      <c r="L44" s="28">
        <v>375000</v>
      </c>
      <c r="M44" s="35">
        <f t="shared" si="1"/>
        <v>4715.3574999999837</v>
      </c>
      <c r="N44" s="8">
        <v>0</v>
      </c>
      <c r="O44" s="8">
        <v>0</v>
      </c>
      <c r="P44" s="8">
        <v>1</v>
      </c>
    </row>
    <row r="45" spans="1:16" x14ac:dyDescent="0.25">
      <c r="A45" s="48">
        <v>42</v>
      </c>
      <c r="B45" s="82" t="s">
        <v>77</v>
      </c>
      <c r="C45" s="82" t="s">
        <v>78</v>
      </c>
      <c r="D45" s="1">
        <v>9524.4</v>
      </c>
      <c r="E45" s="1">
        <v>10000</v>
      </c>
      <c r="F45" s="117">
        <f t="shared" si="0"/>
        <v>475.60000000000036</v>
      </c>
      <c r="G45" s="100">
        <v>0</v>
      </c>
      <c r="H45" s="8">
        <v>0</v>
      </c>
      <c r="I45" s="8">
        <v>1</v>
      </c>
      <c r="K45" s="28">
        <v>35473.040000000001</v>
      </c>
      <c r="L45" s="28">
        <v>36000</v>
      </c>
      <c r="M45" s="35">
        <f t="shared" si="1"/>
        <v>526.95999999999913</v>
      </c>
      <c r="N45" s="8">
        <v>0</v>
      </c>
      <c r="O45" s="8">
        <v>0</v>
      </c>
      <c r="P45" s="8">
        <v>1</v>
      </c>
    </row>
    <row r="46" spans="1:16" x14ac:dyDescent="0.25">
      <c r="A46" s="48">
        <v>43</v>
      </c>
      <c r="B46" s="82" t="s">
        <v>79</v>
      </c>
      <c r="C46" s="82" t="s">
        <v>80</v>
      </c>
      <c r="D46" s="1">
        <v>666730.49</v>
      </c>
      <c r="E46" s="2">
        <v>560000</v>
      </c>
      <c r="F46" s="117">
        <f t="shared" si="0"/>
        <v>-106730.48999999999</v>
      </c>
      <c r="G46" s="100">
        <v>0</v>
      </c>
      <c r="H46" s="8">
        <v>1</v>
      </c>
      <c r="I46" s="8">
        <v>0</v>
      </c>
      <c r="K46" s="28">
        <v>581625.25</v>
      </c>
      <c r="L46" s="28">
        <v>584000</v>
      </c>
      <c r="M46" s="35">
        <f t="shared" si="1"/>
        <v>2374.75</v>
      </c>
      <c r="N46" s="8">
        <v>0</v>
      </c>
      <c r="O46" s="8">
        <v>0</v>
      </c>
      <c r="P46" s="8">
        <v>1</v>
      </c>
    </row>
    <row r="47" spans="1:16" x14ac:dyDescent="0.25">
      <c r="A47" s="48">
        <v>44</v>
      </c>
      <c r="B47" s="82" t="s">
        <v>81</v>
      </c>
      <c r="C47" s="82" t="s">
        <v>82</v>
      </c>
      <c r="D47" s="1">
        <v>147639.16</v>
      </c>
      <c r="E47" s="1">
        <v>170000</v>
      </c>
      <c r="F47" s="117">
        <f t="shared" si="0"/>
        <v>22360.839999999997</v>
      </c>
      <c r="G47" s="100">
        <v>0</v>
      </c>
      <c r="H47" s="8">
        <v>0</v>
      </c>
      <c r="I47" s="8">
        <v>1</v>
      </c>
      <c r="K47" s="28">
        <v>189110.03</v>
      </c>
      <c r="L47" s="28">
        <v>192000</v>
      </c>
      <c r="M47" s="35">
        <f t="shared" si="1"/>
        <v>2889.9700000000012</v>
      </c>
      <c r="N47" s="8">
        <v>0</v>
      </c>
      <c r="O47" s="8">
        <v>0</v>
      </c>
      <c r="P47" s="8">
        <v>1</v>
      </c>
    </row>
    <row r="48" spans="1:16" x14ac:dyDescent="0.25">
      <c r="A48" s="48">
        <v>45</v>
      </c>
      <c r="B48" s="82" t="s">
        <v>83</v>
      </c>
      <c r="C48" s="82" t="s">
        <v>84</v>
      </c>
      <c r="D48" s="1">
        <v>35471.83</v>
      </c>
      <c r="E48" s="1">
        <v>34000</v>
      </c>
      <c r="F48" s="117">
        <f t="shared" si="0"/>
        <v>-1471.8300000000017</v>
      </c>
      <c r="G48" s="100">
        <v>0</v>
      </c>
      <c r="H48" s="8">
        <v>1</v>
      </c>
      <c r="I48" s="8">
        <v>0</v>
      </c>
      <c r="K48" s="28">
        <v>40775.74</v>
      </c>
      <c r="L48" s="28">
        <v>42000</v>
      </c>
      <c r="M48" s="35">
        <f t="shared" si="1"/>
        <v>1224.260000000002</v>
      </c>
      <c r="N48" s="8">
        <v>0</v>
      </c>
      <c r="O48" s="8">
        <v>0</v>
      </c>
      <c r="P48" s="8">
        <v>1</v>
      </c>
    </row>
    <row r="49" spans="1:16" x14ac:dyDescent="0.25">
      <c r="A49" s="48">
        <v>46</v>
      </c>
      <c r="B49" s="82" t="s">
        <v>85</v>
      </c>
      <c r="C49" s="82" t="s">
        <v>86</v>
      </c>
      <c r="D49" s="1">
        <v>3305.1</v>
      </c>
      <c r="E49" s="1">
        <v>4000</v>
      </c>
      <c r="F49" s="117">
        <f t="shared" si="0"/>
        <v>694.90000000000009</v>
      </c>
      <c r="G49" s="100">
        <v>0</v>
      </c>
      <c r="H49" s="8">
        <v>0</v>
      </c>
      <c r="I49" s="8">
        <v>1</v>
      </c>
      <c r="K49" s="8" t="s">
        <v>363</v>
      </c>
      <c r="L49" s="8" t="s">
        <v>363</v>
      </c>
      <c r="M49" s="8" t="s">
        <v>363</v>
      </c>
      <c r="N49" s="8" t="s">
        <v>363</v>
      </c>
      <c r="O49" s="8" t="s">
        <v>363</v>
      </c>
      <c r="P49" s="8" t="s">
        <v>363</v>
      </c>
    </row>
    <row r="50" spans="1:16" x14ac:dyDescent="0.25">
      <c r="A50" s="48">
        <v>47</v>
      </c>
      <c r="B50" s="82" t="s">
        <v>26</v>
      </c>
      <c r="C50" s="82" t="s">
        <v>87</v>
      </c>
      <c r="D50" s="1">
        <v>555491.88</v>
      </c>
      <c r="E50" s="1">
        <v>540000</v>
      </c>
      <c r="F50" s="117">
        <f t="shared" si="0"/>
        <v>-15491.880000000005</v>
      </c>
      <c r="G50" s="100">
        <v>0</v>
      </c>
      <c r="H50" s="8">
        <v>1</v>
      </c>
      <c r="I50" s="8">
        <v>0</v>
      </c>
      <c r="K50" s="28">
        <v>571413.26</v>
      </c>
      <c r="L50" s="28">
        <v>580000</v>
      </c>
      <c r="M50" s="35">
        <f t="shared" si="1"/>
        <v>8586.7399999999907</v>
      </c>
      <c r="N50" s="8">
        <v>0</v>
      </c>
      <c r="O50" s="8">
        <v>0</v>
      </c>
      <c r="P50" s="8">
        <v>1</v>
      </c>
    </row>
    <row r="51" spans="1:16" x14ac:dyDescent="0.25">
      <c r="A51" s="48">
        <v>48</v>
      </c>
      <c r="B51" s="82" t="s">
        <v>88</v>
      </c>
      <c r="C51" s="82" t="s">
        <v>89</v>
      </c>
      <c r="D51" s="1">
        <v>59211.69</v>
      </c>
      <c r="E51" s="1">
        <v>59212</v>
      </c>
      <c r="F51" s="117">
        <f t="shared" si="0"/>
        <v>0.30999999999767169</v>
      </c>
      <c r="G51" s="100">
        <v>0</v>
      </c>
      <c r="H51" s="8">
        <v>0</v>
      </c>
      <c r="I51" s="8">
        <v>1</v>
      </c>
      <c r="K51" s="28">
        <v>62294.51</v>
      </c>
      <c r="L51" s="28">
        <v>62295</v>
      </c>
      <c r="M51" s="35">
        <f t="shared" si="1"/>
        <v>0.48999999999796273</v>
      </c>
      <c r="N51" s="8">
        <v>0</v>
      </c>
      <c r="O51" s="8">
        <v>0</v>
      </c>
      <c r="P51" s="8">
        <v>1</v>
      </c>
    </row>
    <row r="52" spans="1:16" x14ac:dyDescent="0.25">
      <c r="A52" s="48">
        <v>49</v>
      </c>
      <c r="B52" s="82" t="s">
        <v>52</v>
      </c>
      <c r="C52" s="82" t="s">
        <v>90</v>
      </c>
      <c r="D52" s="1">
        <v>33749.86</v>
      </c>
      <c r="E52" s="1">
        <v>38000</v>
      </c>
      <c r="F52" s="117">
        <f t="shared" si="0"/>
        <v>4250.1399999999994</v>
      </c>
      <c r="G52" s="100">
        <v>0</v>
      </c>
      <c r="H52" s="8">
        <v>0</v>
      </c>
      <c r="I52" s="8">
        <v>1</v>
      </c>
      <c r="K52" s="28">
        <v>31388.28</v>
      </c>
      <c r="L52" s="28">
        <v>32000</v>
      </c>
      <c r="M52" s="35">
        <f t="shared" si="1"/>
        <v>611.72000000000116</v>
      </c>
      <c r="N52" s="8">
        <v>0</v>
      </c>
      <c r="O52" s="8">
        <v>0</v>
      </c>
      <c r="P52" s="8">
        <v>1</v>
      </c>
    </row>
    <row r="53" spans="1:16" x14ac:dyDescent="0.25">
      <c r="A53" s="48">
        <v>50</v>
      </c>
      <c r="B53" s="82" t="s">
        <v>91</v>
      </c>
      <c r="C53" s="82" t="s">
        <v>92</v>
      </c>
      <c r="D53" s="1">
        <v>42446.36</v>
      </c>
      <c r="E53" s="1">
        <v>43000</v>
      </c>
      <c r="F53" s="117">
        <f t="shared" si="0"/>
        <v>553.63999999999942</v>
      </c>
      <c r="G53" s="100">
        <v>0</v>
      </c>
      <c r="H53" s="8">
        <v>0</v>
      </c>
      <c r="I53" s="8">
        <v>1</v>
      </c>
      <c r="K53" s="28">
        <v>51629.3</v>
      </c>
      <c r="L53" s="28">
        <v>53000</v>
      </c>
      <c r="M53" s="35">
        <f t="shared" si="1"/>
        <v>1370.6999999999971</v>
      </c>
      <c r="N53" s="8">
        <v>0</v>
      </c>
      <c r="O53" s="8">
        <v>0</v>
      </c>
      <c r="P53" s="8">
        <v>1</v>
      </c>
    </row>
    <row r="54" spans="1:16" x14ac:dyDescent="0.25">
      <c r="A54" s="48">
        <v>51</v>
      </c>
      <c r="B54" s="82" t="s">
        <v>93</v>
      </c>
      <c r="C54" s="82" t="s">
        <v>94</v>
      </c>
      <c r="D54" s="1">
        <v>4770477.63</v>
      </c>
      <c r="E54" s="1">
        <v>4781000</v>
      </c>
      <c r="F54" s="117">
        <f t="shared" si="0"/>
        <v>10522.370000000112</v>
      </c>
      <c r="G54" s="100">
        <v>0</v>
      </c>
      <c r="H54" s="8">
        <v>0</v>
      </c>
      <c r="I54" s="8">
        <v>1</v>
      </c>
      <c r="K54" s="28">
        <v>5377984.4199999999</v>
      </c>
      <c r="L54" s="28">
        <v>5380000</v>
      </c>
      <c r="M54" s="35">
        <f t="shared" si="1"/>
        <v>2015.5800000000745</v>
      </c>
      <c r="N54" s="8">
        <v>0</v>
      </c>
      <c r="O54" s="8">
        <v>0</v>
      </c>
      <c r="P54" s="8">
        <v>1</v>
      </c>
    </row>
    <row r="55" spans="1:16" x14ac:dyDescent="0.25">
      <c r="A55" s="48">
        <v>52</v>
      </c>
      <c r="B55" s="82" t="s">
        <v>95</v>
      </c>
      <c r="C55" s="82" t="s">
        <v>96</v>
      </c>
      <c r="D55" s="1">
        <v>282425.73</v>
      </c>
      <c r="E55" s="1">
        <v>283000</v>
      </c>
      <c r="F55" s="117">
        <f t="shared" si="0"/>
        <v>574.27000000001863</v>
      </c>
      <c r="G55" s="100">
        <v>0</v>
      </c>
      <c r="H55" s="8">
        <v>0</v>
      </c>
      <c r="I55" s="8">
        <v>1</v>
      </c>
      <c r="K55" s="28">
        <v>306210.33</v>
      </c>
      <c r="L55" s="28">
        <v>308000</v>
      </c>
      <c r="M55" s="35">
        <f t="shared" si="1"/>
        <v>1789.6699999999837</v>
      </c>
      <c r="N55" s="8">
        <v>0</v>
      </c>
      <c r="O55" s="8">
        <v>0</v>
      </c>
      <c r="P55" s="8">
        <v>1</v>
      </c>
    </row>
    <row r="56" spans="1:16" x14ac:dyDescent="0.25">
      <c r="A56" s="48">
        <v>53</v>
      </c>
      <c r="B56" s="82" t="s">
        <v>97</v>
      </c>
      <c r="C56" s="82" t="s">
        <v>98</v>
      </c>
      <c r="D56" s="1">
        <v>74345.64</v>
      </c>
      <c r="E56" s="1">
        <v>74500</v>
      </c>
      <c r="F56" s="117">
        <f t="shared" si="0"/>
        <v>154.36000000000058</v>
      </c>
      <c r="G56" s="100">
        <v>0</v>
      </c>
      <c r="H56" s="8">
        <v>0</v>
      </c>
      <c r="I56" s="8">
        <v>1</v>
      </c>
      <c r="K56" s="28">
        <v>72070.02</v>
      </c>
      <c r="L56" s="28">
        <v>74000</v>
      </c>
      <c r="M56" s="35">
        <f t="shared" si="1"/>
        <v>1929.9799999999959</v>
      </c>
      <c r="N56" s="8">
        <v>0</v>
      </c>
      <c r="O56" s="8">
        <v>0</v>
      </c>
      <c r="P56" s="8">
        <v>1</v>
      </c>
    </row>
    <row r="57" spans="1:16" x14ac:dyDescent="0.25">
      <c r="A57" s="48">
        <v>54</v>
      </c>
      <c r="B57" s="82" t="s">
        <v>99</v>
      </c>
      <c r="C57" s="82" t="s">
        <v>100</v>
      </c>
      <c r="D57" s="1">
        <v>79422.937000000005</v>
      </c>
      <c r="E57" s="1">
        <v>79500</v>
      </c>
      <c r="F57" s="117">
        <f t="shared" si="0"/>
        <v>77.062999999994645</v>
      </c>
      <c r="G57" s="100">
        <v>0</v>
      </c>
      <c r="H57" s="8">
        <v>0</v>
      </c>
      <c r="I57" s="8">
        <v>1</v>
      </c>
      <c r="K57" s="28">
        <v>87004.501000000004</v>
      </c>
      <c r="L57" s="28">
        <v>90000</v>
      </c>
      <c r="M57" s="35">
        <f t="shared" si="1"/>
        <v>2995.4989999999962</v>
      </c>
      <c r="N57" s="8">
        <v>0</v>
      </c>
      <c r="O57" s="8">
        <v>0</v>
      </c>
      <c r="P57" s="8">
        <v>1</v>
      </c>
    </row>
    <row r="58" spans="1:16" x14ac:dyDescent="0.25">
      <c r="A58" s="48">
        <v>55</v>
      </c>
      <c r="B58" s="82" t="s">
        <v>101</v>
      </c>
      <c r="C58" s="82" t="s">
        <v>102</v>
      </c>
      <c r="D58" s="1">
        <v>21458.98</v>
      </c>
      <c r="E58" s="1">
        <v>22000</v>
      </c>
      <c r="F58" s="117">
        <f t="shared" si="0"/>
        <v>541.02000000000044</v>
      </c>
      <c r="G58" s="100">
        <v>0</v>
      </c>
      <c r="H58" s="8">
        <v>0</v>
      </c>
      <c r="I58" s="8">
        <v>1</v>
      </c>
      <c r="K58" s="28">
        <v>22408.98</v>
      </c>
      <c r="L58" s="28">
        <v>22500</v>
      </c>
      <c r="M58" s="35">
        <f t="shared" si="1"/>
        <v>91.020000000000437</v>
      </c>
      <c r="N58" s="8">
        <v>0</v>
      </c>
      <c r="O58" s="8">
        <v>0</v>
      </c>
      <c r="P58" s="8">
        <v>1</v>
      </c>
    </row>
    <row r="59" spans="1:16" x14ac:dyDescent="0.25">
      <c r="A59" s="48">
        <v>56</v>
      </c>
      <c r="B59" s="82" t="s">
        <v>103</v>
      </c>
      <c r="C59" s="82" t="s">
        <v>104</v>
      </c>
      <c r="D59" s="1">
        <v>65136.91</v>
      </c>
      <c r="E59" s="1">
        <v>70000</v>
      </c>
      <c r="F59" s="117">
        <f t="shared" si="0"/>
        <v>4863.0899999999965</v>
      </c>
      <c r="G59" s="100">
        <v>0</v>
      </c>
      <c r="H59" s="8">
        <v>0</v>
      </c>
      <c r="I59" s="8">
        <v>1</v>
      </c>
      <c r="K59" s="28">
        <v>71712.149999999994</v>
      </c>
      <c r="L59" s="28">
        <v>73000</v>
      </c>
      <c r="M59" s="35">
        <f t="shared" si="1"/>
        <v>1287.8500000000058</v>
      </c>
      <c r="N59" s="8">
        <v>0</v>
      </c>
      <c r="O59" s="8">
        <v>0</v>
      </c>
      <c r="P59" s="8">
        <v>1</v>
      </c>
    </row>
    <row r="60" spans="1:16" x14ac:dyDescent="0.25">
      <c r="A60" s="48">
        <v>57</v>
      </c>
      <c r="B60" s="82" t="s">
        <v>10</v>
      </c>
      <c r="C60" s="82" t="s">
        <v>105</v>
      </c>
      <c r="D60" s="1">
        <v>180179.1</v>
      </c>
      <c r="E60" s="1">
        <v>200000</v>
      </c>
      <c r="F60" s="117">
        <f t="shared" si="0"/>
        <v>19820.899999999994</v>
      </c>
      <c r="G60" s="100">
        <v>0</v>
      </c>
      <c r="H60" s="8">
        <v>0</v>
      </c>
      <c r="I60" s="8">
        <v>1</v>
      </c>
      <c r="K60" s="28">
        <v>272538.94</v>
      </c>
      <c r="L60" s="28">
        <v>274000</v>
      </c>
      <c r="M60" s="35">
        <f t="shared" si="1"/>
        <v>1461.0599999999977</v>
      </c>
      <c r="N60" s="8">
        <v>0</v>
      </c>
      <c r="O60" s="8">
        <v>0</v>
      </c>
      <c r="P60" s="8">
        <v>1</v>
      </c>
    </row>
    <row r="61" spans="1:16" x14ac:dyDescent="0.25">
      <c r="A61" s="48">
        <v>58</v>
      </c>
      <c r="B61" s="82" t="s">
        <v>106</v>
      </c>
      <c r="C61" s="82" t="s">
        <v>107</v>
      </c>
      <c r="D61" s="1">
        <v>197631.27</v>
      </c>
      <c r="E61" s="1">
        <v>205000</v>
      </c>
      <c r="F61" s="117">
        <f t="shared" si="0"/>
        <v>7368.7300000000105</v>
      </c>
      <c r="G61" s="100">
        <v>0</v>
      </c>
      <c r="H61" s="8">
        <v>0</v>
      </c>
      <c r="I61" s="8">
        <v>1</v>
      </c>
      <c r="K61" s="28">
        <v>246827.35399999999</v>
      </c>
      <c r="L61" s="28">
        <v>247000</v>
      </c>
      <c r="M61" s="35">
        <f t="shared" si="1"/>
        <v>172.64600000000792</v>
      </c>
      <c r="N61" s="8">
        <v>0</v>
      </c>
      <c r="O61" s="8">
        <v>0</v>
      </c>
      <c r="P61" s="8">
        <v>1</v>
      </c>
    </row>
    <row r="62" spans="1:16" x14ac:dyDescent="0.25">
      <c r="A62" s="48">
        <v>59</v>
      </c>
      <c r="B62" s="82" t="s">
        <v>36</v>
      </c>
      <c r="C62" s="82" t="s">
        <v>108</v>
      </c>
      <c r="D62" s="1">
        <v>520805.74070000002</v>
      </c>
      <c r="E62" s="1">
        <v>595000</v>
      </c>
      <c r="F62" s="117">
        <f t="shared" si="0"/>
        <v>74194.259299999976</v>
      </c>
      <c r="G62" s="100">
        <v>0</v>
      </c>
      <c r="H62" s="8">
        <v>0</v>
      </c>
      <c r="I62" s="8">
        <v>1</v>
      </c>
      <c r="K62" s="28">
        <v>629282.87580000004</v>
      </c>
      <c r="L62" s="28">
        <v>650000</v>
      </c>
      <c r="M62" s="35">
        <f t="shared" si="1"/>
        <v>20717.124199999962</v>
      </c>
      <c r="N62" s="8">
        <v>0</v>
      </c>
      <c r="O62" s="8">
        <v>0</v>
      </c>
      <c r="P62" s="8">
        <v>1</v>
      </c>
    </row>
    <row r="63" spans="1:16" x14ac:dyDescent="0.25">
      <c r="A63" s="48">
        <v>60</v>
      </c>
      <c r="B63" s="82" t="s">
        <v>109</v>
      </c>
      <c r="C63" s="82" t="s">
        <v>109</v>
      </c>
      <c r="D63" s="1">
        <v>137393.56</v>
      </c>
      <c r="E63" s="1">
        <v>131000</v>
      </c>
      <c r="F63" s="117">
        <f t="shared" si="0"/>
        <v>-6393.5599999999977</v>
      </c>
      <c r="G63" s="100">
        <v>0</v>
      </c>
      <c r="H63" s="8">
        <v>1</v>
      </c>
      <c r="I63" s="8">
        <v>0</v>
      </c>
      <c r="K63" s="28">
        <v>135215.5</v>
      </c>
      <c r="L63" s="28">
        <v>146000</v>
      </c>
      <c r="M63" s="35">
        <f t="shared" si="1"/>
        <v>10784.5</v>
      </c>
      <c r="N63" s="8">
        <v>0</v>
      </c>
      <c r="O63" s="8">
        <v>0</v>
      </c>
      <c r="P63" s="8">
        <v>1</v>
      </c>
    </row>
    <row r="64" spans="1:16" x14ac:dyDescent="0.25">
      <c r="A64" s="48">
        <v>61</v>
      </c>
      <c r="B64" s="82" t="s">
        <v>110</v>
      </c>
      <c r="C64" s="82" t="s">
        <v>111</v>
      </c>
      <c r="D64" s="1">
        <v>132797.93</v>
      </c>
      <c r="E64" s="1">
        <v>146500</v>
      </c>
      <c r="F64" s="117">
        <f t="shared" si="0"/>
        <v>13702.070000000007</v>
      </c>
      <c r="G64" s="100">
        <v>0</v>
      </c>
      <c r="H64" s="8">
        <v>0</v>
      </c>
      <c r="I64" s="8">
        <v>1</v>
      </c>
      <c r="K64" s="28">
        <v>139896.95000000001</v>
      </c>
      <c r="L64" s="28">
        <v>140000</v>
      </c>
      <c r="M64" s="35">
        <f t="shared" si="1"/>
        <v>103.04999999998836</v>
      </c>
      <c r="N64" s="8">
        <v>0</v>
      </c>
      <c r="O64" s="8">
        <v>0</v>
      </c>
      <c r="P64" s="8">
        <v>1</v>
      </c>
    </row>
    <row r="65" spans="1:16" x14ac:dyDescent="0.25">
      <c r="A65" s="48">
        <v>62</v>
      </c>
      <c r="B65" s="82" t="s">
        <v>112</v>
      </c>
      <c r="C65" s="82" t="s">
        <v>113</v>
      </c>
      <c r="D65" s="1">
        <v>385132.58</v>
      </c>
      <c r="E65" s="1">
        <v>340000</v>
      </c>
      <c r="F65" s="117">
        <f t="shared" si="0"/>
        <v>-45132.580000000016</v>
      </c>
      <c r="G65" s="100">
        <v>0</v>
      </c>
      <c r="H65" s="8">
        <v>1</v>
      </c>
      <c r="I65" s="8">
        <v>0</v>
      </c>
      <c r="K65" s="28">
        <v>377656.03</v>
      </c>
      <c r="L65" s="28">
        <v>380000</v>
      </c>
      <c r="M65" s="35">
        <f t="shared" si="1"/>
        <v>2343.9699999999721</v>
      </c>
      <c r="N65" s="8">
        <v>0</v>
      </c>
      <c r="O65" s="8">
        <v>0</v>
      </c>
      <c r="P65" s="8">
        <v>1</v>
      </c>
    </row>
    <row r="66" spans="1:16" x14ac:dyDescent="0.25">
      <c r="A66" s="48">
        <v>63</v>
      </c>
      <c r="B66" s="82" t="s">
        <v>114</v>
      </c>
      <c r="C66" s="82" t="s">
        <v>115</v>
      </c>
      <c r="D66" s="1">
        <v>93500.28</v>
      </c>
      <c r="E66" s="1">
        <v>97000</v>
      </c>
      <c r="F66" s="117">
        <f t="shared" si="0"/>
        <v>3499.7200000000012</v>
      </c>
      <c r="G66" s="100">
        <v>0</v>
      </c>
      <c r="H66" s="8">
        <v>0</v>
      </c>
      <c r="I66" s="8">
        <v>1</v>
      </c>
      <c r="K66" s="28">
        <v>112873.96</v>
      </c>
      <c r="L66" s="28">
        <v>128000</v>
      </c>
      <c r="M66" s="35">
        <f t="shared" si="1"/>
        <v>15126.039999999994</v>
      </c>
      <c r="N66" s="8">
        <v>0</v>
      </c>
      <c r="O66" s="8">
        <v>0</v>
      </c>
      <c r="P66" s="8">
        <v>1</v>
      </c>
    </row>
    <row r="67" spans="1:16" x14ac:dyDescent="0.25">
      <c r="A67" s="48">
        <v>64</v>
      </c>
      <c r="B67" s="82" t="s">
        <v>112</v>
      </c>
      <c r="C67" s="82" t="s">
        <v>116</v>
      </c>
      <c r="D67" s="1">
        <v>1397854.1899000001</v>
      </c>
      <c r="E67" s="1">
        <v>1370000</v>
      </c>
      <c r="F67" s="117">
        <f t="shared" si="0"/>
        <v>-27854.189900000114</v>
      </c>
      <c r="G67" s="100">
        <v>0</v>
      </c>
      <c r="H67" s="8">
        <v>1</v>
      </c>
      <c r="I67" s="8">
        <v>0</v>
      </c>
      <c r="K67" s="28">
        <v>1471742.8071000001</v>
      </c>
      <c r="L67" s="28">
        <v>1475000</v>
      </c>
      <c r="M67" s="35">
        <f t="shared" si="1"/>
        <v>3257.1928999999072</v>
      </c>
      <c r="N67" s="8">
        <v>0</v>
      </c>
      <c r="O67" s="8">
        <v>0</v>
      </c>
      <c r="P67" s="8">
        <v>1</v>
      </c>
    </row>
    <row r="68" spans="1:16" x14ac:dyDescent="0.25">
      <c r="A68" s="48">
        <v>65</v>
      </c>
      <c r="B68" s="82" t="s">
        <v>117</v>
      </c>
      <c r="C68" s="82" t="s">
        <v>118</v>
      </c>
      <c r="D68" s="1">
        <v>4032.73</v>
      </c>
      <c r="E68" s="1">
        <v>4500</v>
      </c>
      <c r="F68" s="117">
        <f t="shared" si="0"/>
        <v>467.27</v>
      </c>
      <c r="G68" s="100">
        <v>0</v>
      </c>
      <c r="H68" s="8">
        <v>0</v>
      </c>
      <c r="I68" s="8">
        <v>1</v>
      </c>
      <c r="K68" s="28">
        <v>4471.2</v>
      </c>
      <c r="L68" s="28">
        <v>4500</v>
      </c>
      <c r="M68" s="35">
        <f t="shared" si="1"/>
        <v>28.800000000000182</v>
      </c>
      <c r="N68" s="8">
        <v>0</v>
      </c>
      <c r="O68" s="8">
        <v>0</v>
      </c>
      <c r="P68" s="8">
        <v>1</v>
      </c>
    </row>
    <row r="69" spans="1:16" x14ac:dyDescent="0.25">
      <c r="A69" s="48">
        <v>66</v>
      </c>
      <c r="B69" s="82" t="s">
        <v>119</v>
      </c>
      <c r="C69" s="82" t="s">
        <v>120</v>
      </c>
      <c r="D69" s="1">
        <v>351098.38</v>
      </c>
      <c r="E69" s="1">
        <v>325000</v>
      </c>
      <c r="F69" s="117">
        <f t="shared" si="0"/>
        <v>-26098.380000000005</v>
      </c>
      <c r="G69" s="100">
        <v>0</v>
      </c>
      <c r="H69" s="8">
        <v>1</v>
      </c>
      <c r="I69" s="8">
        <v>0</v>
      </c>
      <c r="K69" s="28">
        <v>381904.17</v>
      </c>
      <c r="L69" s="28">
        <v>405000</v>
      </c>
      <c r="M69" s="35">
        <f t="shared" si="1"/>
        <v>23095.830000000016</v>
      </c>
      <c r="N69" s="8">
        <v>0</v>
      </c>
      <c r="O69" s="8">
        <v>0</v>
      </c>
      <c r="P69" s="8">
        <v>1</v>
      </c>
    </row>
    <row r="70" spans="1:16" x14ac:dyDescent="0.25">
      <c r="A70" s="48">
        <v>67</v>
      </c>
      <c r="B70" s="82" t="s">
        <v>24</v>
      </c>
      <c r="C70" s="82" t="s">
        <v>121</v>
      </c>
      <c r="D70" s="1">
        <v>710676.74</v>
      </c>
      <c r="E70" s="1">
        <v>720000</v>
      </c>
      <c r="F70" s="117">
        <f t="shared" ref="F70:F133" si="2">E70-D70</f>
        <v>9323.2600000000093</v>
      </c>
      <c r="G70" s="100">
        <v>0</v>
      </c>
      <c r="H70" s="8">
        <v>0</v>
      </c>
      <c r="I70" s="8">
        <v>1</v>
      </c>
      <c r="K70" s="28">
        <v>727012.44</v>
      </c>
      <c r="L70" s="28">
        <v>730000</v>
      </c>
      <c r="M70" s="35">
        <f t="shared" si="1"/>
        <v>2987.5600000000559</v>
      </c>
      <c r="N70" s="8">
        <v>0</v>
      </c>
      <c r="O70" s="8">
        <v>0</v>
      </c>
      <c r="P70" s="8">
        <v>1</v>
      </c>
    </row>
    <row r="71" spans="1:16" x14ac:dyDescent="0.25">
      <c r="A71" s="48">
        <v>68</v>
      </c>
      <c r="B71" s="82" t="s">
        <v>18</v>
      </c>
      <c r="C71" s="82" t="s">
        <v>122</v>
      </c>
      <c r="D71" s="1">
        <v>1197957.2874</v>
      </c>
      <c r="E71" s="1">
        <v>1150000</v>
      </c>
      <c r="F71" s="117">
        <f t="shared" si="2"/>
        <v>-47957.28740000003</v>
      </c>
      <c r="G71" s="100">
        <v>0</v>
      </c>
      <c r="H71" s="8">
        <v>1</v>
      </c>
      <c r="I71" s="8">
        <v>0</v>
      </c>
      <c r="K71" s="28">
        <v>1309743.7283000001</v>
      </c>
      <c r="L71" s="28">
        <v>1290000</v>
      </c>
      <c r="M71" s="35">
        <f t="shared" ref="M71:M134" si="3">L71-K71</f>
        <v>-19743.728300000075</v>
      </c>
      <c r="N71" s="8">
        <v>0</v>
      </c>
      <c r="O71" s="8">
        <v>1</v>
      </c>
      <c r="P71" s="8">
        <v>0</v>
      </c>
    </row>
    <row r="72" spans="1:16" x14ac:dyDescent="0.25">
      <c r="A72" s="48">
        <v>69</v>
      </c>
      <c r="B72" s="82" t="s">
        <v>123</v>
      </c>
      <c r="C72" s="82" t="s">
        <v>124</v>
      </c>
      <c r="D72" s="1">
        <v>227605.48</v>
      </c>
      <c r="E72" s="1">
        <v>230000</v>
      </c>
      <c r="F72" s="117">
        <f t="shared" si="2"/>
        <v>2394.5199999999895</v>
      </c>
      <c r="G72" s="100">
        <v>0</v>
      </c>
      <c r="H72" s="8">
        <v>0</v>
      </c>
      <c r="I72" s="8">
        <v>1</v>
      </c>
      <c r="K72" s="28">
        <v>216592.34</v>
      </c>
      <c r="L72" s="28">
        <v>240000</v>
      </c>
      <c r="M72" s="35">
        <f t="shared" si="3"/>
        <v>23407.660000000003</v>
      </c>
      <c r="N72" s="8">
        <v>0</v>
      </c>
      <c r="O72" s="8">
        <v>0</v>
      </c>
      <c r="P72" s="8">
        <v>1</v>
      </c>
    </row>
    <row r="73" spans="1:16" x14ac:dyDescent="0.25">
      <c r="A73" s="48">
        <v>70</v>
      </c>
      <c r="B73" s="82" t="s">
        <v>125</v>
      </c>
      <c r="C73" s="82" t="s">
        <v>125</v>
      </c>
      <c r="D73" s="1">
        <v>982498.31</v>
      </c>
      <c r="E73" s="1">
        <v>985000</v>
      </c>
      <c r="F73" s="117">
        <f t="shared" si="2"/>
        <v>2501.6899999999441</v>
      </c>
      <c r="G73" s="100">
        <v>0</v>
      </c>
      <c r="H73" s="8">
        <v>0</v>
      </c>
      <c r="I73" s="8">
        <v>1</v>
      </c>
      <c r="K73" s="28">
        <v>1076679.78</v>
      </c>
      <c r="L73" s="28">
        <v>1080000</v>
      </c>
      <c r="M73" s="35">
        <f t="shared" si="3"/>
        <v>3320.2199999999721</v>
      </c>
      <c r="N73" s="8">
        <v>0</v>
      </c>
      <c r="O73" s="8">
        <v>0</v>
      </c>
      <c r="P73" s="8">
        <v>1</v>
      </c>
    </row>
    <row r="74" spans="1:16" x14ac:dyDescent="0.25">
      <c r="A74" s="48">
        <v>71</v>
      </c>
      <c r="B74" s="82" t="s">
        <v>126</v>
      </c>
      <c r="C74" s="82" t="s">
        <v>127</v>
      </c>
      <c r="D74" s="1">
        <v>604350.3308</v>
      </c>
      <c r="E74" s="1">
        <v>605000</v>
      </c>
      <c r="F74" s="117">
        <f t="shared" si="2"/>
        <v>649.66920000000391</v>
      </c>
      <c r="G74" s="100">
        <v>0</v>
      </c>
      <c r="H74" s="8">
        <v>0</v>
      </c>
      <c r="I74" s="8">
        <v>1</v>
      </c>
      <c r="K74" s="28">
        <v>620292.07999999996</v>
      </c>
      <c r="L74" s="28">
        <v>624000</v>
      </c>
      <c r="M74" s="35">
        <f t="shared" si="3"/>
        <v>3707.9200000000419</v>
      </c>
      <c r="N74" s="8">
        <v>0</v>
      </c>
      <c r="O74" s="8">
        <v>0</v>
      </c>
      <c r="P74" s="8">
        <v>1</v>
      </c>
    </row>
    <row r="75" spans="1:16" x14ac:dyDescent="0.25">
      <c r="A75" s="48">
        <v>72</v>
      </c>
      <c r="B75" s="82" t="s">
        <v>83</v>
      </c>
      <c r="C75" s="82" t="s">
        <v>128</v>
      </c>
      <c r="D75" s="1">
        <v>85543.42</v>
      </c>
      <c r="E75" s="1">
        <v>90000</v>
      </c>
      <c r="F75" s="117">
        <f t="shared" si="2"/>
        <v>4456.5800000000017</v>
      </c>
      <c r="G75" s="100">
        <v>0</v>
      </c>
      <c r="H75" s="8">
        <v>0</v>
      </c>
      <c r="I75" s="8">
        <v>1</v>
      </c>
      <c r="K75" s="28">
        <v>123171.49</v>
      </c>
      <c r="L75" s="28">
        <v>123000</v>
      </c>
      <c r="M75" s="35">
        <f t="shared" si="3"/>
        <v>-171.49000000000524</v>
      </c>
      <c r="N75" s="8">
        <v>0</v>
      </c>
      <c r="O75" s="8">
        <v>1</v>
      </c>
      <c r="P75" s="8">
        <v>0</v>
      </c>
    </row>
    <row r="76" spans="1:16" x14ac:dyDescent="0.25">
      <c r="A76" s="48">
        <v>73</v>
      </c>
      <c r="B76" s="82" t="s">
        <v>129</v>
      </c>
      <c r="C76" s="82" t="s">
        <v>129</v>
      </c>
      <c r="D76" s="1">
        <v>68915.899999999994</v>
      </c>
      <c r="E76" s="1">
        <v>69000</v>
      </c>
      <c r="F76" s="117">
        <f t="shared" si="2"/>
        <v>84.100000000005821</v>
      </c>
      <c r="G76" s="100">
        <v>0</v>
      </c>
      <c r="H76" s="8">
        <v>0</v>
      </c>
      <c r="I76" s="8">
        <v>1</v>
      </c>
      <c r="K76" s="28">
        <v>98260.33</v>
      </c>
      <c r="L76" s="28">
        <v>100000</v>
      </c>
      <c r="M76" s="35">
        <f t="shared" si="3"/>
        <v>1739.6699999999983</v>
      </c>
      <c r="N76" s="8">
        <v>0</v>
      </c>
      <c r="O76" s="8">
        <v>0</v>
      </c>
      <c r="P76" s="8">
        <v>1</v>
      </c>
    </row>
    <row r="77" spans="1:16" x14ac:dyDescent="0.25">
      <c r="A77" s="48">
        <v>74</v>
      </c>
      <c r="B77" s="82" t="s">
        <v>130</v>
      </c>
      <c r="C77" s="82" t="s">
        <v>131</v>
      </c>
      <c r="D77" s="1">
        <v>2372.46</v>
      </c>
      <c r="E77" s="1">
        <v>2500</v>
      </c>
      <c r="F77" s="117">
        <f t="shared" si="2"/>
        <v>127.53999999999996</v>
      </c>
      <c r="G77" s="100">
        <v>0</v>
      </c>
      <c r="H77" s="8">
        <v>0</v>
      </c>
      <c r="I77" s="8">
        <v>1</v>
      </c>
      <c r="K77" s="28">
        <v>5801.29</v>
      </c>
      <c r="L77" s="28">
        <v>6000</v>
      </c>
      <c r="M77" s="35">
        <f t="shared" si="3"/>
        <v>198.71000000000004</v>
      </c>
      <c r="N77" s="8">
        <v>0</v>
      </c>
      <c r="O77" s="8">
        <v>0</v>
      </c>
      <c r="P77" s="8">
        <v>1</v>
      </c>
    </row>
    <row r="78" spans="1:16" x14ac:dyDescent="0.25">
      <c r="A78" s="48">
        <v>75</v>
      </c>
      <c r="B78" s="82" t="s">
        <v>132</v>
      </c>
      <c r="C78" s="82" t="s">
        <v>133</v>
      </c>
      <c r="D78" s="1">
        <v>114645.8</v>
      </c>
      <c r="E78" s="1">
        <v>128000</v>
      </c>
      <c r="F78" s="117">
        <f t="shared" si="2"/>
        <v>13354.199999999997</v>
      </c>
      <c r="G78" s="100">
        <v>0</v>
      </c>
      <c r="H78" s="8">
        <v>0</v>
      </c>
      <c r="I78" s="8">
        <v>1</v>
      </c>
      <c r="K78" s="28">
        <v>83101.3</v>
      </c>
      <c r="L78" s="28">
        <v>87000</v>
      </c>
      <c r="M78" s="35">
        <f t="shared" si="3"/>
        <v>3898.6999999999971</v>
      </c>
      <c r="N78" s="8">
        <v>0</v>
      </c>
      <c r="O78" s="8">
        <v>0</v>
      </c>
      <c r="P78" s="8">
        <v>1</v>
      </c>
    </row>
    <row r="79" spans="1:16" x14ac:dyDescent="0.25">
      <c r="A79" s="48">
        <v>76</v>
      </c>
      <c r="B79" s="82" t="s">
        <v>134</v>
      </c>
      <c r="C79" s="82" t="s">
        <v>135</v>
      </c>
      <c r="D79" s="1">
        <v>37736</v>
      </c>
      <c r="E79" s="1">
        <v>50000</v>
      </c>
      <c r="F79" s="117">
        <f t="shared" si="2"/>
        <v>12264</v>
      </c>
      <c r="G79" s="100">
        <v>0</v>
      </c>
      <c r="H79" s="8">
        <v>0</v>
      </c>
      <c r="I79" s="8">
        <v>1</v>
      </c>
      <c r="K79" s="28">
        <v>61488.585500000001</v>
      </c>
      <c r="L79" s="28">
        <v>63000</v>
      </c>
      <c r="M79" s="35">
        <f t="shared" si="3"/>
        <v>1511.414499999999</v>
      </c>
      <c r="N79" s="8">
        <v>0</v>
      </c>
      <c r="O79" s="8">
        <v>0</v>
      </c>
      <c r="P79" s="8">
        <v>1</v>
      </c>
    </row>
    <row r="80" spans="1:16" x14ac:dyDescent="0.25">
      <c r="A80" s="48">
        <v>77</v>
      </c>
      <c r="B80" s="82" t="s">
        <v>136</v>
      </c>
      <c r="C80" s="82" t="s">
        <v>137</v>
      </c>
      <c r="D80" s="1">
        <v>42070</v>
      </c>
      <c r="E80" s="1">
        <v>43000</v>
      </c>
      <c r="F80" s="117">
        <f t="shared" si="2"/>
        <v>930</v>
      </c>
      <c r="G80" s="100">
        <v>0</v>
      </c>
      <c r="H80" s="8">
        <v>0</v>
      </c>
      <c r="I80" s="8">
        <v>1</v>
      </c>
      <c r="K80" s="28">
        <v>39587.9</v>
      </c>
      <c r="L80" s="28">
        <v>41000</v>
      </c>
      <c r="M80" s="35">
        <f t="shared" si="3"/>
        <v>1412.0999999999985</v>
      </c>
      <c r="N80" s="8">
        <v>0</v>
      </c>
      <c r="O80" s="8">
        <v>0</v>
      </c>
      <c r="P80" s="8">
        <v>1</v>
      </c>
    </row>
    <row r="81" spans="1:16" x14ac:dyDescent="0.25">
      <c r="A81" s="48">
        <v>78</v>
      </c>
      <c r="B81" s="82" t="s">
        <v>138</v>
      </c>
      <c r="C81" s="82" t="s">
        <v>139</v>
      </c>
      <c r="D81" s="1">
        <v>15251.879499999999</v>
      </c>
      <c r="E81" s="1">
        <v>16000</v>
      </c>
      <c r="F81" s="117">
        <f t="shared" si="2"/>
        <v>748.1205000000009</v>
      </c>
      <c r="G81" s="100">
        <v>0</v>
      </c>
      <c r="H81" s="8">
        <v>0</v>
      </c>
      <c r="I81" s="8">
        <v>1</v>
      </c>
      <c r="K81" s="28">
        <v>12098.414500000001</v>
      </c>
      <c r="L81" s="28">
        <v>12500</v>
      </c>
      <c r="M81" s="35">
        <f t="shared" si="3"/>
        <v>401.58549999999923</v>
      </c>
      <c r="N81" s="8">
        <v>0</v>
      </c>
      <c r="O81" s="8">
        <v>0</v>
      </c>
      <c r="P81" s="8">
        <v>1</v>
      </c>
    </row>
    <row r="82" spans="1:16" x14ac:dyDescent="0.25">
      <c r="A82" s="48">
        <v>79</v>
      </c>
      <c r="B82" s="82" t="s">
        <v>140</v>
      </c>
      <c r="C82" s="82" t="s">
        <v>141</v>
      </c>
      <c r="D82" s="1">
        <v>123129.56</v>
      </c>
      <c r="E82" s="1">
        <v>130000</v>
      </c>
      <c r="F82" s="117">
        <f t="shared" si="2"/>
        <v>6870.4400000000023</v>
      </c>
      <c r="G82" s="100">
        <v>0</v>
      </c>
      <c r="H82" s="8">
        <v>0</v>
      </c>
      <c r="I82" s="8">
        <v>1</v>
      </c>
      <c r="K82" s="28">
        <v>141875.18</v>
      </c>
      <c r="L82" s="28">
        <v>143000</v>
      </c>
      <c r="M82" s="35">
        <f t="shared" si="3"/>
        <v>1124.820000000007</v>
      </c>
      <c r="N82" s="8">
        <v>0</v>
      </c>
      <c r="O82" s="8">
        <v>0</v>
      </c>
      <c r="P82" s="8">
        <v>1</v>
      </c>
    </row>
    <row r="83" spans="1:16" x14ac:dyDescent="0.25">
      <c r="A83" s="48">
        <v>80</v>
      </c>
      <c r="B83" s="82" t="s">
        <v>142</v>
      </c>
      <c r="C83" s="82" t="s">
        <v>142</v>
      </c>
      <c r="D83" s="1">
        <v>38814.18</v>
      </c>
      <c r="E83" s="1">
        <v>40000</v>
      </c>
      <c r="F83" s="117">
        <f t="shared" si="2"/>
        <v>1185.8199999999997</v>
      </c>
      <c r="G83" s="100">
        <v>0</v>
      </c>
      <c r="H83" s="8">
        <v>0</v>
      </c>
      <c r="I83" s="8">
        <v>1</v>
      </c>
      <c r="K83" s="28">
        <v>53883.44</v>
      </c>
      <c r="L83" s="28">
        <v>61000</v>
      </c>
      <c r="M83" s="35">
        <f t="shared" si="3"/>
        <v>7116.5599999999977</v>
      </c>
      <c r="N83" s="8">
        <v>0</v>
      </c>
      <c r="O83" s="8">
        <v>0</v>
      </c>
      <c r="P83" s="8">
        <v>1</v>
      </c>
    </row>
    <row r="84" spans="1:16" x14ac:dyDescent="0.25">
      <c r="A84" s="48">
        <v>81</v>
      </c>
      <c r="B84" s="82" t="s">
        <v>143</v>
      </c>
      <c r="C84" s="82" t="s">
        <v>144</v>
      </c>
      <c r="D84" s="1">
        <v>91809.980500000005</v>
      </c>
      <c r="E84" s="1">
        <v>90000</v>
      </c>
      <c r="F84" s="117">
        <f t="shared" si="2"/>
        <v>-1809.9805000000051</v>
      </c>
      <c r="G84" s="100">
        <v>0</v>
      </c>
      <c r="H84" s="8">
        <v>1</v>
      </c>
      <c r="I84" s="8">
        <v>0</v>
      </c>
      <c r="K84" s="28">
        <v>119526.94319999999</v>
      </c>
      <c r="L84" s="28">
        <v>123000</v>
      </c>
      <c r="M84" s="35">
        <f t="shared" si="3"/>
        <v>3473.0568000000058</v>
      </c>
      <c r="N84" s="8">
        <v>0</v>
      </c>
      <c r="O84" s="8">
        <v>0</v>
      </c>
      <c r="P84" s="8">
        <v>1</v>
      </c>
    </row>
    <row r="85" spans="1:16" x14ac:dyDescent="0.25">
      <c r="A85" s="48">
        <v>82</v>
      </c>
      <c r="B85" s="82" t="s">
        <v>24</v>
      </c>
      <c r="C85" s="82" t="s">
        <v>145</v>
      </c>
      <c r="D85" s="1">
        <v>2520757.21</v>
      </c>
      <c r="E85" s="1">
        <v>2600000</v>
      </c>
      <c r="F85" s="117">
        <f t="shared" si="2"/>
        <v>79242.790000000037</v>
      </c>
      <c r="G85" s="100">
        <v>0</v>
      </c>
      <c r="H85" s="8">
        <v>0</v>
      </c>
      <c r="I85" s="8">
        <v>1</v>
      </c>
      <c r="K85" s="28">
        <v>2825383.05</v>
      </c>
      <c r="L85" s="28">
        <v>2880000</v>
      </c>
      <c r="M85" s="35">
        <f t="shared" si="3"/>
        <v>54616.950000000186</v>
      </c>
      <c r="N85" s="8">
        <v>0</v>
      </c>
      <c r="O85" s="8">
        <v>0</v>
      </c>
      <c r="P85" s="8">
        <v>1</v>
      </c>
    </row>
    <row r="86" spans="1:16" x14ac:dyDescent="0.25">
      <c r="A86" s="48">
        <v>83</v>
      </c>
      <c r="B86" s="82" t="s">
        <v>146</v>
      </c>
      <c r="C86" s="82" t="s">
        <v>147</v>
      </c>
      <c r="D86" s="1">
        <v>27550.412</v>
      </c>
      <c r="E86" s="1">
        <v>28000</v>
      </c>
      <c r="F86" s="117">
        <f t="shared" si="2"/>
        <v>449.58799999999974</v>
      </c>
      <c r="G86" s="100">
        <v>0</v>
      </c>
      <c r="H86" s="8">
        <v>0</v>
      </c>
      <c r="I86" s="8">
        <v>1</v>
      </c>
      <c r="K86" s="28">
        <v>44018.811999999998</v>
      </c>
      <c r="L86" s="28">
        <v>44500</v>
      </c>
      <c r="M86" s="35">
        <f t="shared" si="3"/>
        <v>481.18800000000192</v>
      </c>
      <c r="N86" s="8">
        <v>0</v>
      </c>
      <c r="O86" s="8">
        <v>0</v>
      </c>
      <c r="P86" s="8">
        <v>1</v>
      </c>
    </row>
    <row r="87" spans="1:16" x14ac:dyDescent="0.25">
      <c r="A87" s="48">
        <v>84</v>
      </c>
      <c r="B87" s="82" t="s">
        <v>148</v>
      </c>
      <c r="C87" s="82" t="s">
        <v>149</v>
      </c>
      <c r="D87" s="1">
        <v>708243.36</v>
      </c>
      <c r="E87" s="1">
        <v>700000</v>
      </c>
      <c r="F87" s="117">
        <f t="shared" si="2"/>
        <v>-8243.359999999986</v>
      </c>
      <c r="G87" s="100">
        <v>0</v>
      </c>
      <c r="H87" s="8">
        <v>1</v>
      </c>
      <c r="I87" s="8">
        <v>0</v>
      </c>
      <c r="K87" s="28">
        <v>746991.25</v>
      </c>
      <c r="L87" s="28">
        <v>755000</v>
      </c>
      <c r="M87" s="35">
        <f t="shared" si="3"/>
        <v>8008.75</v>
      </c>
      <c r="N87" s="8">
        <v>0</v>
      </c>
      <c r="O87" s="8">
        <v>0</v>
      </c>
      <c r="P87" s="8">
        <v>1</v>
      </c>
    </row>
    <row r="88" spans="1:16" x14ac:dyDescent="0.25">
      <c r="A88" s="48">
        <v>85</v>
      </c>
      <c r="B88" s="82" t="s">
        <v>150</v>
      </c>
      <c r="C88" s="82" t="s">
        <v>151</v>
      </c>
      <c r="D88" s="1">
        <v>4760.8</v>
      </c>
      <c r="E88" s="1">
        <v>5000</v>
      </c>
      <c r="F88" s="117">
        <f t="shared" si="2"/>
        <v>239.19999999999982</v>
      </c>
      <c r="G88" s="100">
        <v>0</v>
      </c>
      <c r="H88" s="8">
        <v>0</v>
      </c>
      <c r="I88" s="8">
        <v>1</v>
      </c>
      <c r="K88" s="28" t="s">
        <v>363</v>
      </c>
      <c r="L88" s="28" t="s">
        <v>363</v>
      </c>
      <c r="M88" s="28" t="s">
        <v>363</v>
      </c>
      <c r="N88" s="28" t="s">
        <v>363</v>
      </c>
      <c r="O88" s="28" t="s">
        <v>363</v>
      </c>
      <c r="P88" s="28" t="s">
        <v>363</v>
      </c>
    </row>
    <row r="89" spans="1:16" x14ac:dyDescent="0.25">
      <c r="A89" s="48">
        <v>86</v>
      </c>
      <c r="B89" s="82" t="s">
        <v>152</v>
      </c>
      <c r="C89" s="82" t="s">
        <v>153</v>
      </c>
      <c r="D89" s="1">
        <v>389248.81</v>
      </c>
      <c r="E89" s="1">
        <v>390000</v>
      </c>
      <c r="F89" s="117">
        <f t="shared" si="2"/>
        <v>751.19000000000233</v>
      </c>
      <c r="G89" s="100">
        <v>0</v>
      </c>
      <c r="H89" s="8">
        <v>0</v>
      </c>
      <c r="I89" s="8">
        <v>1</v>
      </c>
      <c r="K89" s="28">
        <v>373344.61</v>
      </c>
      <c r="L89" s="28">
        <v>380000</v>
      </c>
      <c r="M89" s="35">
        <f t="shared" si="3"/>
        <v>6655.390000000014</v>
      </c>
      <c r="N89" s="8">
        <v>0</v>
      </c>
      <c r="O89" s="8">
        <v>0</v>
      </c>
      <c r="P89" s="8">
        <v>1</v>
      </c>
    </row>
    <row r="90" spans="1:16" x14ac:dyDescent="0.25">
      <c r="A90" s="48">
        <v>87</v>
      </c>
      <c r="B90" s="82" t="s">
        <v>154</v>
      </c>
      <c r="C90" s="82" t="s">
        <v>155</v>
      </c>
      <c r="D90" s="1">
        <v>937738.05799999996</v>
      </c>
      <c r="E90" s="1">
        <v>938000</v>
      </c>
      <c r="F90" s="117">
        <f t="shared" si="2"/>
        <v>261.94200000003912</v>
      </c>
      <c r="G90" s="100">
        <v>0</v>
      </c>
      <c r="H90" s="8">
        <v>0</v>
      </c>
      <c r="I90" s="8">
        <v>1</v>
      </c>
      <c r="K90" s="28">
        <v>1056803.7041</v>
      </c>
      <c r="L90" s="28">
        <v>1045000</v>
      </c>
      <c r="M90" s="35">
        <f t="shared" si="3"/>
        <v>-11803.704099999974</v>
      </c>
      <c r="N90" s="8">
        <v>0</v>
      </c>
      <c r="O90" s="8">
        <v>1</v>
      </c>
      <c r="P90" s="8">
        <v>0</v>
      </c>
    </row>
    <row r="91" spans="1:16" x14ac:dyDescent="0.25">
      <c r="A91" s="48">
        <v>88</v>
      </c>
      <c r="B91" s="82" t="s">
        <v>156</v>
      </c>
      <c r="C91" s="82" t="s">
        <v>157</v>
      </c>
      <c r="D91" s="1">
        <v>2036676.75</v>
      </c>
      <c r="E91" s="1">
        <v>2137000</v>
      </c>
      <c r="F91" s="117">
        <f t="shared" si="2"/>
        <v>100323.25</v>
      </c>
      <c r="G91" s="100">
        <v>0</v>
      </c>
      <c r="H91" s="8">
        <v>0</v>
      </c>
      <c r="I91" s="8">
        <v>1</v>
      </c>
      <c r="K91" s="28">
        <v>2090354.43</v>
      </c>
      <c r="L91" s="28">
        <v>2120000</v>
      </c>
      <c r="M91" s="35">
        <f t="shared" si="3"/>
        <v>29645.570000000065</v>
      </c>
      <c r="N91" s="8">
        <v>0</v>
      </c>
      <c r="O91" s="8">
        <v>0</v>
      </c>
      <c r="P91" s="8">
        <v>1</v>
      </c>
    </row>
    <row r="92" spans="1:16" x14ac:dyDescent="0.25">
      <c r="A92" s="48">
        <v>89</v>
      </c>
      <c r="B92" s="82" t="s">
        <v>4</v>
      </c>
      <c r="C92" s="82" t="s">
        <v>158</v>
      </c>
      <c r="D92" s="1">
        <v>33312.89</v>
      </c>
      <c r="E92" s="1">
        <v>34000</v>
      </c>
      <c r="F92" s="117">
        <f t="shared" si="2"/>
        <v>687.11000000000058</v>
      </c>
      <c r="G92" s="100">
        <v>0</v>
      </c>
      <c r="H92" s="8">
        <v>0</v>
      </c>
      <c r="I92" s="8">
        <v>1</v>
      </c>
      <c r="K92" s="28">
        <v>36022.199999999997</v>
      </c>
      <c r="L92" s="28">
        <v>37000</v>
      </c>
      <c r="M92" s="35">
        <f t="shared" si="3"/>
        <v>977.80000000000291</v>
      </c>
      <c r="N92" s="8">
        <v>0</v>
      </c>
      <c r="O92" s="8">
        <v>0</v>
      </c>
      <c r="P92" s="8">
        <v>1</v>
      </c>
    </row>
    <row r="93" spans="1:16" x14ac:dyDescent="0.25">
      <c r="A93" s="48">
        <v>90</v>
      </c>
      <c r="B93" s="82" t="s">
        <v>159</v>
      </c>
      <c r="C93" s="82" t="s">
        <v>160</v>
      </c>
      <c r="D93" s="1">
        <v>27893.97</v>
      </c>
      <c r="E93" s="1">
        <v>28000</v>
      </c>
      <c r="F93" s="117">
        <f t="shared" si="2"/>
        <v>106.02999999999884</v>
      </c>
      <c r="G93" s="100">
        <v>0</v>
      </c>
      <c r="H93" s="8">
        <v>0</v>
      </c>
      <c r="I93" s="8">
        <v>1</v>
      </c>
      <c r="K93" s="28">
        <v>10353.209999999999</v>
      </c>
      <c r="L93" s="28">
        <v>11000</v>
      </c>
      <c r="M93" s="35">
        <f t="shared" si="3"/>
        <v>646.79000000000087</v>
      </c>
      <c r="N93" s="8">
        <v>0</v>
      </c>
      <c r="O93" s="8">
        <v>0</v>
      </c>
      <c r="P93" s="8">
        <v>1</v>
      </c>
    </row>
    <row r="94" spans="1:16" x14ac:dyDescent="0.25">
      <c r="A94" s="48">
        <v>91</v>
      </c>
      <c r="B94" s="82" t="s">
        <v>161</v>
      </c>
      <c r="C94" s="82" t="s">
        <v>161</v>
      </c>
      <c r="D94" s="1">
        <v>68917.494999999995</v>
      </c>
      <c r="E94" s="1">
        <v>69000</v>
      </c>
      <c r="F94" s="117">
        <f t="shared" si="2"/>
        <v>82.505000000004657</v>
      </c>
      <c r="G94" s="100">
        <v>0</v>
      </c>
      <c r="H94" s="8">
        <v>0</v>
      </c>
      <c r="I94" s="8">
        <v>1</v>
      </c>
      <c r="K94" s="28">
        <v>79332.759999999995</v>
      </c>
      <c r="L94" s="28">
        <v>80000</v>
      </c>
      <c r="M94" s="35">
        <f t="shared" si="3"/>
        <v>667.24000000000524</v>
      </c>
      <c r="N94" s="8">
        <v>0</v>
      </c>
      <c r="O94" s="8">
        <v>0</v>
      </c>
      <c r="P94" s="8">
        <v>1</v>
      </c>
    </row>
    <row r="95" spans="1:16" x14ac:dyDescent="0.25">
      <c r="A95" s="48">
        <v>92</v>
      </c>
      <c r="B95" s="82" t="s">
        <v>32</v>
      </c>
      <c r="C95" s="82" t="s">
        <v>162</v>
      </c>
      <c r="D95" s="1">
        <v>4894038.5943499999</v>
      </c>
      <c r="E95" s="1">
        <v>5052000</v>
      </c>
      <c r="F95" s="117">
        <f t="shared" si="2"/>
        <v>157961.40565000009</v>
      </c>
      <c r="G95" s="100">
        <v>0</v>
      </c>
      <c r="H95" s="8">
        <v>0</v>
      </c>
      <c r="I95" s="8">
        <v>1</v>
      </c>
      <c r="K95" s="28">
        <v>5134063.5177999996</v>
      </c>
      <c r="L95" s="28">
        <v>5220000</v>
      </c>
      <c r="M95" s="35">
        <f t="shared" si="3"/>
        <v>85936.482200000435</v>
      </c>
      <c r="N95" s="8">
        <v>0</v>
      </c>
      <c r="O95" s="8">
        <v>0</v>
      </c>
      <c r="P95" s="8">
        <v>1</v>
      </c>
    </row>
    <row r="96" spans="1:16" x14ac:dyDescent="0.25">
      <c r="A96" s="48">
        <v>93</v>
      </c>
      <c r="B96" s="82" t="s">
        <v>163</v>
      </c>
      <c r="C96" s="82" t="s">
        <v>164</v>
      </c>
      <c r="D96" s="1">
        <v>120391.91</v>
      </c>
      <c r="E96" s="1">
        <v>121000</v>
      </c>
      <c r="F96" s="117">
        <f t="shared" si="2"/>
        <v>608.08999999999651</v>
      </c>
      <c r="G96" s="100">
        <v>0</v>
      </c>
      <c r="H96" s="8">
        <v>0</v>
      </c>
      <c r="I96" s="8">
        <v>1</v>
      </c>
      <c r="K96" s="28">
        <v>132218.57999999999</v>
      </c>
      <c r="L96" s="28">
        <v>133000</v>
      </c>
      <c r="M96" s="35">
        <f t="shared" si="3"/>
        <v>781.42000000001281</v>
      </c>
      <c r="N96" s="8">
        <v>0</v>
      </c>
      <c r="O96" s="8">
        <v>0</v>
      </c>
      <c r="P96" s="8">
        <v>1</v>
      </c>
    </row>
    <row r="97" spans="1:16" x14ac:dyDescent="0.25">
      <c r="A97" s="48">
        <v>94</v>
      </c>
      <c r="B97" s="82" t="s">
        <v>165</v>
      </c>
      <c r="C97" s="82" t="s">
        <v>166</v>
      </c>
      <c r="D97" s="1">
        <v>6722.11</v>
      </c>
      <c r="E97" s="2">
        <v>6800</v>
      </c>
      <c r="F97" s="117">
        <f t="shared" si="2"/>
        <v>77.890000000000327</v>
      </c>
      <c r="G97" s="100">
        <v>0</v>
      </c>
      <c r="H97" s="8">
        <v>0</v>
      </c>
      <c r="I97" s="8">
        <v>1</v>
      </c>
      <c r="K97" s="28">
        <v>19204.099999999999</v>
      </c>
      <c r="L97" s="28">
        <v>20000</v>
      </c>
      <c r="M97" s="35">
        <f t="shared" si="3"/>
        <v>795.90000000000146</v>
      </c>
      <c r="N97" s="8">
        <v>0</v>
      </c>
      <c r="O97" s="8">
        <v>0</v>
      </c>
      <c r="P97" s="8">
        <v>1</v>
      </c>
    </row>
    <row r="98" spans="1:16" x14ac:dyDescent="0.25">
      <c r="A98" s="48">
        <v>95</v>
      </c>
      <c r="B98" s="82" t="s">
        <v>167</v>
      </c>
      <c r="C98" s="82" t="s">
        <v>168</v>
      </c>
      <c r="D98" s="1">
        <v>2446142.64</v>
      </c>
      <c r="E98" s="1">
        <v>2300000</v>
      </c>
      <c r="F98" s="117">
        <f t="shared" si="2"/>
        <v>-146142.64000000013</v>
      </c>
      <c r="G98" s="100">
        <v>0</v>
      </c>
      <c r="H98" s="8">
        <v>1</v>
      </c>
      <c r="I98" s="8">
        <v>0</v>
      </c>
      <c r="K98" s="28">
        <v>2391101.88</v>
      </c>
      <c r="L98" s="28">
        <v>2420000</v>
      </c>
      <c r="M98" s="35">
        <f t="shared" si="3"/>
        <v>28898.120000000112</v>
      </c>
      <c r="N98" s="8">
        <v>0</v>
      </c>
      <c r="O98" s="8">
        <v>0</v>
      </c>
      <c r="P98" s="8">
        <v>1</v>
      </c>
    </row>
    <row r="99" spans="1:16" x14ac:dyDescent="0.25">
      <c r="A99" s="48">
        <v>96</v>
      </c>
      <c r="B99" s="82" t="s">
        <v>24</v>
      </c>
      <c r="C99" s="82" t="s">
        <v>169</v>
      </c>
      <c r="D99" s="1">
        <v>151598.23000000001</v>
      </c>
      <c r="E99" s="1">
        <v>160000</v>
      </c>
      <c r="F99" s="117">
        <f t="shared" si="2"/>
        <v>8401.7699999999895</v>
      </c>
      <c r="G99" s="100">
        <v>0</v>
      </c>
      <c r="H99" s="8">
        <v>0</v>
      </c>
      <c r="I99" s="8">
        <v>1</v>
      </c>
      <c r="K99" s="28">
        <v>158126.43</v>
      </c>
      <c r="L99" s="28">
        <v>162000</v>
      </c>
      <c r="M99" s="35">
        <f t="shared" si="3"/>
        <v>3873.570000000007</v>
      </c>
      <c r="N99" s="8">
        <v>0</v>
      </c>
      <c r="O99" s="8">
        <v>0</v>
      </c>
      <c r="P99" s="8">
        <v>1</v>
      </c>
    </row>
    <row r="100" spans="1:16" x14ac:dyDescent="0.25">
      <c r="A100" s="48">
        <v>97</v>
      </c>
      <c r="B100" s="82" t="s">
        <v>170</v>
      </c>
      <c r="C100" s="82" t="s">
        <v>171</v>
      </c>
      <c r="D100" s="1">
        <v>246489.3321</v>
      </c>
      <c r="E100" s="1">
        <v>257000</v>
      </c>
      <c r="F100" s="117">
        <f t="shared" si="2"/>
        <v>10510.6679</v>
      </c>
      <c r="G100" s="100">
        <v>0</v>
      </c>
      <c r="H100" s="8">
        <v>0</v>
      </c>
      <c r="I100" s="8">
        <v>1</v>
      </c>
      <c r="K100" s="28">
        <v>277989.82429999998</v>
      </c>
      <c r="L100" s="28">
        <v>289000</v>
      </c>
      <c r="M100" s="35">
        <f t="shared" si="3"/>
        <v>11010.175700000022</v>
      </c>
      <c r="N100" s="8">
        <v>0</v>
      </c>
      <c r="O100" s="8">
        <v>0</v>
      </c>
      <c r="P100" s="8">
        <v>1</v>
      </c>
    </row>
    <row r="101" spans="1:16" x14ac:dyDescent="0.25">
      <c r="A101" s="48">
        <v>98</v>
      </c>
      <c r="B101" s="82" t="s">
        <v>172</v>
      </c>
      <c r="C101" s="82" t="s">
        <v>173</v>
      </c>
      <c r="D101" s="1">
        <v>507925.06</v>
      </c>
      <c r="E101" s="1">
        <v>508000</v>
      </c>
      <c r="F101" s="117">
        <f t="shared" si="2"/>
        <v>74.940000000002328</v>
      </c>
      <c r="G101" s="100">
        <v>0</v>
      </c>
      <c r="H101" s="8">
        <v>0</v>
      </c>
      <c r="I101" s="8">
        <v>1</v>
      </c>
      <c r="K101" s="28">
        <v>500268.41</v>
      </c>
      <c r="L101" s="28">
        <v>510000</v>
      </c>
      <c r="M101" s="35">
        <f t="shared" si="3"/>
        <v>9731.5900000000256</v>
      </c>
      <c r="N101" s="8">
        <v>0</v>
      </c>
      <c r="O101" s="8">
        <v>0</v>
      </c>
      <c r="P101" s="8">
        <v>1</v>
      </c>
    </row>
    <row r="102" spans="1:16" x14ac:dyDescent="0.25">
      <c r="A102" s="48">
        <v>99</v>
      </c>
      <c r="B102" s="82" t="s">
        <v>150</v>
      </c>
      <c r="C102" s="82" t="s">
        <v>174</v>
      </c>
      <c r="D102" s="1">
        <v>68892.800000000003</v>
      </c>
      <c r="E102" s="1">
        <v>70000</v>
      </c>
      <c r="F102" s="117">
        <f t="shared" si="2"/>
        <v>1107.1999999999971</v>
      </c>
      <c r="G102" s="100">
        <v>0</v>
      </c>
      <c r="H102" s="8">
        <v>0</v>
      </c>
      <c r="I102" s="8">
        <v>1</v>
      </c>
      <c r="K102" s="28">
        <v>64139.1</v>
      </c>
      <c r="L102" s="28">
        <v>65000</v>
      </c>
      <c r="M102" s="35">
        <f t="shared" si="3"/>
        <v>860.90000000000146</v>
      </c>
      <c r="N102" s="8">
        <v>0</v>
      </c>
      <c r="O102" s="8">
        <v>0</v>
      </c>
      <c r="P102" s="8">
        <v>1</v>
      </c>
    </row>
    <row r="103" spans="1:16" x14ac:dyDescent="0.25">
      <c r="A103" s="48">
        <v>100</v>
      </c>
      <c r="B103" s="82" t="s">
        <v>175</v>
      </c>
      <c r="C103" s="82" t="s">
        <v>176</v>
      </c>
      <c r="D103" s="1">
        <v>71308.88</v>
      </c>
      <c r="E103" s="1">
        <v>73000</v>
      </c>
      <c r="F103" s="117">
        <f t="shared" si="2"/>
        <v>1691.1199999999953</v>
      </c>
      <c r="G103" s="100">
        <v>0</v>
      </c>
      <c r="H103" s="8">
        <v>0</v>
      </c>
      <c r="I103" s="8">
        <v>1</v>
      </c>
      <c r="K103" s="28">
        <v>76319.668000000005</v>
      </c>
      <c r="L103" s="28">
        <v>77000</v>
      </c>
      <c r="M103" s="35">
        <f t="shared" si="3"/>
        <v>680.33199999999488</v>
      </c>
      <c r="N103" s="8">
        <v>0</v>
      </c>
      <c r="O103" s="8">
        <v>0</v>
      </c>
      <c r="P103" s="8">
        <v>1</v>
      </c>
    </row>
    <row r="104" spans="1:16" x14ac:dyDescent="0.25">
      <c r="A104" s="48">
        <v>101</v>
      </c>
      <c r="B104" s="82" t="s">
        <v>36</v>
      </c>
      <c r="C104" s="82" t="s">
        <v>177</v>
      </c>
      <c r="D104" s="1">
        <v>804364.55870000005</v>
      </c>
      <c r="E104" s="1">
        <v>835000</v>
      </c>
      <c r="F104" s="117">
        <f t="shared" si="2"/>
        <v>30635.441299999948</v>
      </c>
      <c r="G104" s="100">
        <v>0</v>
      </c>
      <c r="H104" s="8">
        <v>0</v>
      </c>
      <c r="I104" s="8">
        <v>1</v>
      </c>
      <c r="K104" s="28">
        <v>855335.10060000001</v>
      </c>
      <c r="L104" s="28">
        <v>866000</v>
      </c>
      <c r="M104" s="35">
        <f t="shared" si="3"/>
        <v>10664.899399999995</v>
      </c>
      <c r="N104" s="8">
        <v>0</v>
      </c>
      <c r="O104" s="8">
        <v>0</v>
      </c>
      <c r="P104" s="8">
        <v>1</v>
      </c>
    </row>
    <row r="105" spans="1:16" x14ac:dyDescent="0.25">
      <c r="A105" s="48">
        <v>102</v>
      </c>
      <c r="B105" s="82" t="s">
        <v>178</v>
      </c>
      <c r="C105" s="82" t="s">
        <v>179</v>
      </c>
      <c r="D105" s="1">
        <v>129045.48</v>
      </c>
      <c r="E105" s="1">
        <v>139000</v>
      </c>
      <c r="F105" s="117">
        <f t="shared" si="2"/>
        <v>9954.5200000000041</v>
      </c>
      <c r="G105" s="100">
        <v>0</v>
      </c>
      <c r="H105" s="8">
        <v>0</v>
      </c>
      <c r="I105" s="8">
        <v>1</v>
      </c>
      <c r="K105" s="28">
        <v>171635.24</v>
      </c>
      <c r="L105" s="28">
        <v>173000</v>
      </c>
      <c r="M105" s="35">
        <f t="shared" si="3"/>
        <v>1364.7600000000093</v>
      </c>
      <c r="N105" s="8">
        <v>0</v>
      </c>
      <c r="O105" s="8">
        <v>0</v>
      </c>
      <c r="P105" s="8">
        <v>1</v>
      </c>
    </row>
    <row r="106" spans="1:16" x14ac:dyDescent="0.25">
      <c r="A106" s="48">
        <v>103</v>
      </c>
      <c r="B106" s="82" t="s">
        <v>180</v>
      </c>
      <c r="C106" s="82" t="s">
        <v>181</v>
      </c>
      <c r="D106" s="1">
        <v>228892.62</v>
      </c>
      <c r="E106" s="1">
        <v>249000</v>
      </c>
      <c r="F106" s="117">
        <f t="shared" si="2"/>
        <v>20107.380000000005</v>
      </c>
      <c r="G106" s="100">
        <v>0</v>
      </c>
      <c r="H106" s="8">
        <v>0</v>
      </c>
      <c r="I106" s="8">
        <v>1</v>
      </c>
      <c r="K106" s="28">
        <v>287245.21000000002</v>
      </c>
      <c r="L106" s="28">
        <v>290000</v>
      </c>
      <c r="M106" s="35">
        <f t="shared" si="3"/>
        <v>2754.789999999979</v>
      </c>
      <c r="N106" s="8">
        <v>0</v>
      </c>
      <c r="O106" s="8">
        <v>0</v>
      </c>
      <c r="P106" s="8">
        <v>1</v>
      </c>
    </row>
    <row r="107" spans="1:16" x14ac:dyDescent="0.25">
      <c r="A107" s="48">
        <v>104</v>
      </c>
      <c r="B107" s="82" t="s">
        <v>182</v>
      </c>
      <c r="C107" s="82" t="s">
        <v>183</v>
      </c>
      <c r="D107" s="1">
        <v>21253.8</v>
      </c>
      <c r="E107" s="1">
        <v>25000</v>
      </c>
      <c r="F107" s="117">
        <f t="shared" si="2"/>
        <v>3746.2000000000007</v>
      </c>
      <c r="G107" s="100">
        <v>0</v>
      </c>
      <c r="H107" s="8">
        <v>0</v>
      </c>
      <c r="I107" s="8">
        <v>1</v>
      </c>
      <c r="K107" s="28">
        <v>33996.699999999997</v>
      </c>
      <c r="L107" s="28">
        <v>39000</v>
      </c>
      <c r="M107" s="35">
        <f t="shared" si="3"/>
        <v>5003.3000000000029</v>
      </c>
      <c r="N107" s="8">
        <v>0</v>
      </c>
      <c r="O107" s="8">
        <v>0</v>
      </c>
      <c r="P107" s="8">
        <v>1</v>
      </c>
    </row>
    <row r="108" spans="1:16" x14ac:dyDescent="0.25">
      <c r="A108" s="48">
        <v>105</v>
      </c>
      <c r="B108" s="82" t="s">
        <v>184</v>
      </c>
      <c r="C108" s="82" t="s">
        <v>185</v>
      </c>
      <c r="D108" s="1">
        <v>498638.15</v>
      </c>
      <c r="E108" s="1">
        <v>500000</v>
      </c>
      <c r="F108" s="117">
        <f t="shared" si="2"/>
        <v>1361.8499999999767</v>
      </c>
      <c r="G108" s="100">
        <v>0</v>
      </c>
      <c r="H108" s="8">
        <v>0</v>
      </c>
      <c r="I108" s="8">
        <v>1</v>
      </c>
      <c r="K108" s="28">
        <v>482429.36</v>
      </c>
      <c r="L108" s="28">
        <v>486000</v>
      </c>
      <c r="M108" s="35">
        <f t="shared" si="3"/>
        <v>3570.640000000014</v>
      </c>
      <c r="N108" s="8">
        <v>0</v>
      </c>
      <c r="O108" s="8">
        <v>0</v>
      </c>
      <c r="P108" s="8">
        <v>1</v>
      </c>
    </row>
    <row r="109" spans="1:16" x14ac:dyDescent="0.25">
      <c r="A109" s="48">
        <v>106</v>
      </c>
      <c r="B109" s="82" t="s">
        <v>186</v>
      </c>
      <c r="C109" s="82" t="s">
        <v>187</v>
      </c>
      <c r="D109" s="1">
        <v>247233.81</v>
      </c>
      <c r="E109" s="1">
        <v>240000</v>
      </c>
      <c r="F109" s="117">
        <f t="shared" si="2"/>
        <v>-7233.8099999999977</v>
      </c>
      <c r="G109" s="100">
        <v>0</v>
      </c>
      <c r="H109" s="8">
        <v>1</v>
      </c>
      <c r="I109" s="8">
        <v>0</v>
      </c>
      <c r="K109" s="28">
        <v>216074.32</v>
      </c>
      <c r="L109" s="28">
        <v>220000</v>
      </c>
      <c r="M109" s="35">
        <f t="shared" si="3"/>
        <v>3925.679999999993</v>
      </c>
      <c r="N109" s="8">
        <v>0</v>
      </c>
      <c r="O109" s="8">
        <v>0</v>
      </c>
      <c r="P109" s="8">
        <v>1</v>
      </c>
    </row>
    <row r="110" spans="1:16" x14ac:dyDescent="0.25">
      <c r="A110" s="48">
        <v>107</v>
      </c>
      <c r="B110" s="82" t="s">
        <v>24</v>
      </c>
      <c r="C110" s="82" t="s">
        <v>188</v>
      </c>
      <c r="D110" s="1">
        <v>2122597.19</v>
      </c>
      <c r="E110" s="1">
        <v>2400000</v>
      </c>
      <c r="F110" s="117">
        <f t="shared" si="2"/>
        <v>277402.81000000006</v>
      </c>
      <c r="G110" s="100">
        <v>0</v>
      </c>
      <c r="H110" s="8">
        <v>0</v>
      </c>
      <c r="I110" s="8">
        <v>1</v>
      </c>
      <c r="K110" s="28">
        <v>2481022.5299999998</v>
      </c>
      <c r="L110" s="28">
        <v>2492000</v>
      </c>
      <c r="M110" s="35">
        <f t="shared" si="3"/>
        <v>10977.470000000205</v>
      </c>
      <c r="N110" s="8">
        <v>0</v>
      </c>
      <c r="O110" s="8">
        <v>0</v>
      </c>
      <c r="P110" s="8">
        <v>1</v>
      </c>
    </row>
    <row r="111" spans="1:16" x14ac:dyDescent="0.25">
      <c r="A111" s="48">
        <v>108</v>
      </c>
      <c r="B111" s="82" t="s">
        <v>189</v>
      </c>
      <c r="C111" s="82" t="s">
        <v>190</v>
      </c>
      <c r="D111" s="1">
        <v>202760.33</v>
      </c>
      <c r="E111" s="1">
        <v>195000</v>
      </c>
      <c r="F111" s="117">
        <f t="shared" si="2"/>
        <v>-7760.3299999999872</v>
      </c>
      <c r="G111" s="100">
        <v>0</v>
      </c>
      <c r="H111" s="8">
        <v>1</v>
      </c>
      <c r="I111" s="8">
        <v>0</v>
      </c>
      <c r="K111" s="28">
        <v>199215.31</v>
      </c>
      <c r="L111" s="28">
        <v>205000</v>
      </c>
      <c r="M111" s="35">
        <f t="shared" si="3"/>
        <v>5784.6900000000023</v>
      </c>
      <c r="N111" s="8">
        <v>0</v>
      </c>
      <c r="O111" s="8">
        <v>0</v>
      </c>
      <c r="P111" s="8">
        <v>1</v>
      </c>
    </row>
    <row r="112" spans="1:16" x14ac:dyDescent="0.25">
      <c r="A112" s="48">
        <v>109</v>
      </c>
      <c r="B112" s="82" t="s">
        <v>191</v>
      </c>
      <c r="C112" s="82" t="s">
        <v>192</v>
      </c>
      <c r="D112" s="1">
        <v>55266.19</v>
      </c>
      <c r="E112" s="1">
        <v>65000</v>
      </c>
      <c r="F112" s="117">
        <f t="shared" si="2"/>
        <v>9733.8099999999977</v>
      </c>
      <c r="G112" s="100">
        <v>0</v>
      </c>
      <c r="H112" s="8">
        <v>0</v>
      </c>
      <c r="I112" s="8">
        <v>1</v>
      </c>
      <c r="K112" s="28">
        <v>63657.67</v>
      </c>
      <c r="L112" s="28">
        <v>67000</v>
      </c>
      <c r="M112" s="35">
        <f t="shared" si="3"/>
        <v>3342.3300000000017</v>
      </c>
      <c r="N112" s="8">
        <v>0</v>
      </c>
      <c r="O112" s="8">
        <v>0</v>
      </c>
      <c r="P112" s="8">
        <v>1</v>
      </c>
    </row>
    <row r="113" spans="1:16" x14ac:dyDescent="0.25">
      <c r="A113" s="48">
        <v>110</v>
      </c>
      <c r="B113" s="82" t="s">
        <v>193</v>
      </c>
      <c r="C113" s="82" t="s">
        <v>194</v>
      </c>
      <c r="D113" s="1">
        <v>633035.19999999995</v>
      </c>
      <c r="E113" s="1">
        <v>634000</v>
      </c>
      <c r="F113" s="117">
        <f t="shared" si="2"/>
        <v>964.80000000004657</v>
      </c>
      <c r="G113" s="100">
        <v>0</v>
      </c>
      <c r="H113" s="8">
        <v>0</v>
      </c>
      <c r="I113" s="8">
        <v>1</v>
      </c>
      <c r="K113" s="28">
        <v>667363.65</v>
      </c>
      <c r="L113" s="28">
        <v>680000</v>
      </c>
      <c r="M113" s="35">
        <f t="shared" si="3"/>
        <v>12636.349999999977</v>
      </c>
      <c r="N113" s="8">
        <v>0</v>
      </c>
      <c r="O113" s="8">
        <v>0</v>
      </c>
      <c r="P113" s="8">
        <v>1</v>
      </c>
    </row>
    <row r="114" spans="1:16" x14ac:dyDescent="0.25">
      <c r="A114" s="48">
        <v>111</v>
      </c>
      <c r="B114" s="82" t="s">
        <v>195</v>
      </c>
      <c r="C114" s="82" t="s">
        <v>195</v>
      </c>
      <c r="D114" s="1">
        <v>194191.53</v>
      </c>
      <c r="E114" s="1">
        <v>195000</v>
      </c>
      <c r="F114" s="117">
        <f t="shared" si="2"/>
        <v>808.47000000000116</v>
      </c>
      <c r="G114" s="100">
        <v>0</v>
      </c>
      <c r="H114" s="8">
        <v>0</v>
      </c>
      <c r="I114" s="8">
        <v>1</v>
      </c>
      <c r="K114" s="28">
        <v>227290.11</v>
      </c>
      <c r="L114" s="28">
        <v>232000</v>
      </c>
      <c r="M114" s="35">
        <f t="shared" si="3"/>
        <v>4709.890000000014</v>
      </c>
      <c r="N114" s="8">
        <v>0</v>
      </c>
      <c r="O114" s="8">
        <v>0</v>
      </c>
      <c r="P114" s="8">
        <v>1</v>
      </c>
    </row>
    <row r="115" spans="1:16" x14ac:dyDescent="0.25">
      <c r="A115" s="48">
        <v>112</v>
      </c>
      <c r="B115" s="82" t="s">
        <v>196</v>
      </c>
      <c r="C115" s="82" t="s">
        <v>197</v>
      </c>
      <c r="D115" s="1">
        <v>70595.679999999993</v>
      </c>
      <c r="E115" s="1">
        <v>71000</v>
      </c>
      <c r="F115" s="117">
        <f t="shared" si="2"/>
        <v>404.32000000000698</v>
      </c>
      <c r="G115" s="100">
        <v>0</v>
      </c>
      <c r="H115" s="8">
        <v>0</v>
      </c>
      <c r="I115" s="8">
        <v>1</v>
      </c>
      <c r="K115" s="28">
        <v>95650.97</v>
      </c>
      <c r="L115" s="28">
        <v>96000</v>
      </c>
      <c r="M115" s="35">
        <f t="shared" si="3"/>
        <v>349.02999999999884</v>
      </c>
      <c r="N115" s="8">
        <v>0</v>
      </c>
      <c r="O115" s="8">
        <v>0</v>
      </c>
      <c r="P115" s="8">
        <v>1</v>
      </c>
    </row>
    <row r="116" spans="1:16" x14ac:dyDescent="0.25">
      <c r="A116" s="48">
        <v>113</v>
      </c>
      <c r="B116" s="82" t="s">
        <v>52</v>
      </c>
      <c r="C116" s="82" t="s">
        <v>198</v>
      </c>
      <c r="D116" s="1">
        <v>829539.14</v>
      </c>
      <c r="E116" s="1">
        <v>830000</v>
      </c>
      <c r="F116" s="117">
        <f t="shared" si="2"/>
        <v>460.85999999998603</v>
      </c>
      <c r="G116" s="100">
        <v>0</v>
      </c>
      <c r="H116" s="8">
        <v>0</v>
      </c>
      <c r="I116" s="8">
        <v>1</v>
      </c>
      <c r="K116" s="28">
        <v>846974.13</v>
      </c>
      <c r="L116" s="28">
        <v>853000</v>
      </c>
      <c r="M116" s="35">
        <f t="shared" si="3"/>
        <v>6025.8699999999953</v>
      </c>
      <c r="N116" s="8">
        <v>0</v>
      </c>
      <c r="O116" s="8">
        <v>0</v>
      </c>
      <c r="P116" s="8">
        <v>1</v>
      </c>
    </row>
    <row r="117" spans="1:16" x14ac:dyDescent="0.25">
      <c r="A117" s="48">
        <v>114</v>
      </c>
      <c r="B117" s="82" t="s">
        <v>69</v>
      </c>
      <c r="C117" s="82" t="s">
        <v>199</v>
      </c>
      <c r="D117" s="1">
        <v>470888.08</v>
      </c>
      <c r="E117" s="1">
        <v>471000</v>
      </c>
      <c r="F117" s="117">
        <f t="shared" si="2"/>
        <v>111.9199999999837</v>
      </c>
      <c r="G117" s="100">
        <v>0</v>
      </c>
      <c r="H117" s="8">
        <v>0</v>
      </c>
      <c r="I117" s="8">
        <v>1</v>
      </c>
      <c r="K117" s="28">
        <v>511056.8</v>
      </c>
      <c r="L117" s="28">
        <v>516000</v>
      </c>
      <c r="M117" s="35">
        <f t="shared" si="3"/>
        <v>4943.2000000000116</v>
      </c>
      <c r="N117" s="8">
        <v>0</v>
      </c>
      <c r="O117" s="8">
        <v>0</v>
      </c>
      <c r="P117" s="8">
        <v>1</v>
      </c>
    </row>
    <row r="118" spans="1:16" x14ac:dyDescent="0.25">
      <c r="A118" s="48">
        <v>115</v>
      </c>
      <c r="B118" s="82" t="s">
        <v>200</v>
      </c>
      <c r="C118" s="82" t="s">
        <v>201</v>
      </c>
      <c r="D118" s="1">
        <v>1085088.22</v>
      </c>
      <c r="E118" s="1">
        <v>1052000</v>
      </c>
      <c r="F118" s="117">
        <f t="shared" si="2"/>
        <v>-33088.219999999972</v>
      </c>
      <c r="G118" s="100">
        <v>0</v>
      </c>
      <c r="H118" s="8">
        <v>1</v>
      </c>
      <c r="I118" s="8">
        <v>0</v>
      </c>
      <c r="K118" s="28">
        <v>1113274.5900000001</v>
      </c>
      <c r="L118" s="28">
        <v>1115000</v>
      </c>
      <c r="M118" s="35">
        <f t="shared" si="3"/>
        <v>1725.4099999999162</v>
      </c>
      <c r="N118" s="8">
        <v>0</v>
      </c>
      <c r="O118" s="8">
        <v>0</v>
      </c>
      <c r="P118" s="8">
        <v>1</v>
      </c>
    </row>
    <row r="119" spans="1:16" x14ac:dyDescent="0.25">
      <c r="A119" s="48">
        <v>116</v>
      </c>
      <c r="B119" s="82" t="s">
        <v>202</v>
      </c>
      <c r="C119" s="82" t="s">
        <v>203</v>
      </c>
      <c r="D119" s="1">
        <v>770302.44</v>
      </c>
      <c r="E119" s="1">
        <v>750000</v>
      </c>
      <c r="F119" s="117">
        <f t="shared" si="2"/>
        <v>-20302.439999999944</v>
      </c>
      <c r="G119" s="100">
        <v>0</v>
      </c>
      <c r="H119" s="8">
        <v>1</v>
      </c>
      <c r="I119" s="8">
        <v>0</v>
      </c>
      <c r="K119" s="28">
        <v>779924.47</v>
      </c>
      <c r="L119" s="28">
        <v>780000</v>
      </c>
      <c r="M119" s="35">
        <f t="shared" si="3"/>
        <v>75.53000000002794</v>
      </c>
      <c r="N119" s="8">
        <v>0</v>
      </c>
      <c r="O119" s="8">
        <v>0</v>
      </c>
      <c r="P119" s="8">
        <v>1</v>
      </c>
    </row>
    <row r="120" spans="1:16" x14ac:dyDescent="0.25">
      <c r="A120" s="48">
        <v>117</v>
      </c>
      <c r="B120" s="82" t="s">
        <v>65</v>
      </c>
      <c r="C120" s="82" t="s">
        <v>204</v>
      </c>
      <c r="D120" s="1">
        <v>475860.2</v>
      </c>
      <c r="E120" s="1">
        <v>450000</v>
      </c>
      <c r="F120" s="117">
        <f t="shared" si="2"/>
        <v>-25860.200000000012</v>
      </c>
      <c r="G120" s="100">
        <v>0</v>
      </c>
      <c r="H120" s="8">
        <v>1</v>
      </c>
      <c r="I120" s="8">
        <v>0</v>
      </c>
      <c r="K120" s="28">
        <v>409978.36</v>
      </c>
      <c r="L120" s="28">
        <v>413000</v>
      </c>
      <c r="M120" s="35">
        <f t="shared" si="3"/>
        <v>3021.640000000014</v>
      </c>
      <c r="N120" s="8">
        <v>0</v>
      </c>
      <c r="O120" s="8">
        <v>0</v>
      </c>
      <c r="P120" s="8">
        <v>1</v>
      </c>
    </row>
    <row r="121" spans="1:16" x14ac:dyDescent="0.25">
      <c r="A121" s="48">
        <v>118</v>
      </c>
      <c r="B121" s="82" t="s">
        <v>205</v>
      </c>
      <c r="C121" s="82" t="s">
        <v>206</v>
      </c>
      <c r="D121" s="1">
        <v>546808.68000000005</v>
      </c>
      <c r="E121" s="1">
        <v>556000</v>
      </c>
      <c r="F121" s="117">
        <f t="shared" si="2"/>
        <v>9191.3199999999488</v>
      </c>
      <c r="G121" s="100">
        <v>0</v>
      </c>
      <c r="H121" s="8">
        <v>0</v>
      </c>
      <c r="I121" s="8">
        <v>1</v>
      </c>
      <c r="K121" s="28">
        <v>503399.88</v>
      </c>
      <c r="L121" s="28">
        <v>514000</v>
      </c>
      <c r="M121" s="35">
        <f t="shared" si="3"/>
        <v>10600.119999999995</v>
      </c>
      <c r="N121" s="8">
        <v>0</v>
      </c>
      <c r="O121" s="8">
        <v>0</v>
      </c>
      <c r="P121" s="8">
        <v>1</v>
      </c>
    </row>
    <row r="122" spans="1:16" x14ac:dyDescent="0.25">
      <c r="A122" s="48">
        <v>119</v>
      </c>
      <c r="B122" s="82" t="s">
        <v>207</v>
      </c>
      <c r="C122" s="82" t="s">
        <v>208</v>
      </c>
      <c r="D122" s="1">
        <v>34128.019999999997</v>
      </c>
      <c r="E122" s="1">
        <v>35000</v>
      </c>
      <c r="F122" s="117">
        <f t="shared" si="2"/>
        <v>871.9800000000032</v>
      </c>
      <c r="G122" s="100">
        <v>0</v>
      </c>
      <c r="H122" s="8">
        <v>0</v>
      </c>
      <c r="I122" s="8">
        <v>1</v>
      </c>
      <c r="K122" s="28">
        <v>24871.29</v>
      </c>
      <c r="L122" s="28">
        <v>25000</v>
      </c>
      <c r="M122" s="35">
        <f t="shared" si="3"/>
        <v>128.70999999999913</v>
      </c>
      <c r="N122" s="8">
        <v>0</v>
      </c>
      <c r="O122" s="8">
        <v>0</v>
      </c>
      <c r="P122" s="8">
        <v>1</v>
      </c>
    </row>
    <row r="123" spans="1:16" x14ac:dyDescent="0.25">
      <c r="A123" s="48">
        <v>120</v>
      </c>
      <c r="B123" s="82" t="s">
        <v>10</v>
      </c>
      <c r="C123" s="82" t="s">
        <v>209</v>
      </c>
      <c r="D123" s="1">
        <v>634454.93000000005</v>
      </c>
      <c r="E123" s="1">
        <v>600000</v>
      </c>
      <c r="F123" s="117">
        <f t="shared" si="2"/>
        <v>-34454.930000000051</v>
      </c>
      <c r="G123" s="100">
        <v>0</v>
      </c>
      <c r="H123" s="8">
        <v>1</v>
      </c>
      <c r="I123" s="8">
        <v>0</v>
      </c>
      <c r="K123" s="28">
        <v>631400.46</v>
      </c>
      <c r="L123" s="28">
        <v>633000</v>
      </c>
      <c r="M123" s="35">
        <f t="shared" si="3"/>
        <v>1599.5400000000373</v>
      </c>
      <c r="N123" s="8">
        <v>0</v>
      </c>
      <c r="O123" s="8">
        <v>0</v>
      </c>
      <c r="P123" s="8">
        <v>1</v>
      </c>
    </row>
    <row r="124" spans="1:16" x14ac:dyDescent="0.25">
      <c r="A124" s="48">
        <v>121</v>
      </c>
      <c r="B124" s="82" t="s">
        <v>10</v>
      </c>
      <c r="C124" s="82" t="s">
        <v>210</v>
      </c>
      <c r="D124" s="1">
        <v>1225419.72</v>
      </c>
      <c r="E124" s="1">
        <v>1230000</v>
      </c>
      <c r="F124" s="117">
        <f t="shared" si="2"/>
        <v>4580.2800000000279</v>
      </c>
      <c r="G124" s="100">
        <v>0</v>
      </c>
      <c r="H124" s="8">
        <v>0</v>
      </c>
      <c r="I124" s="8">
        <v>1</v>
      </c>
      <c r="K124" s="28">
        <v>1369116.06</v>
      </c>
      <c r="L124" s="28">
        <v>1360000</v>
      </c>
      <c r="M124" s="35">
        <f t="shared" si="3"/>
        <v>-9116.0600000000559</v>
      </c>
      <c r="N124" s="8">
        <v>0</v>
      </c>
      <c r="O124" s="8">
        <v>1</v>
      </c>
      <c r="P124" s="8">
        <v>0</v>
      </c>
    </row>
    <row r="125" spans="1:16" x14ac:dyDescent="0.25">
      <c r="A125" s="48">
        <v>122</v>
      </c>
      <c r="B125" s="82" t="s">
        <v>211</v>
      </c>
      <c r="C125" s="82" t="s">
        <v>212</v>
      </c>
      <c r="D125" s="1">
        <v>27768.68</v>
      </c>
      <c r="E125" s="1">
        <v>28000</v>
      </c>
      <c r="F125" s="117">
        <f t="shared" si="2"/>
        <v>231.31999999999971</v>
      </c>
      <c r="G125" s="100">
        <v>0</v>
      </c>
      <c r="H125" s="8">
        <v>0</v>
      </c>
      <c r="I125" s="8">
        <v>1</v>
      </c>
      <c r="K125" s="28">
        <v>32622.892</v>
      </c>
      <c r="L125" s="28">
        <v>33000</v>
      </c>
      <c r="M125" s="35">
        <f t="shared" si="3"/>
        <v>377.10800000000017</v>
      </c>
      <c r="N125" s="8">
        <v>0</v>
      </c>
      <c r="O125" s="8">
        <v>0</v>
      </c>
      <c r="P125" s="8">
        <v>1</v>
      </c>
    </row>
    <row r="126" spans="1:16" x14ac:dyDescent="0.25">
      <c r="A126" s="48">
        <v>123</v>
      </c>
      <c r="B126" s="82" t="s">
        <v>170</v>
      </c>
      <c r="C126" s="82" t="s">
        <v>213</v>
      </c>
      <c r="D126" s="1">
        <v>629491.5</v>
      </c>
      <c r="E126" s="1">
        <v>660000</v>
      </c>
      <c r="F126" s="117">
        <f t="shared" si="2"/>
        <v>30508.5</v>
      </c>
      <c r="G126" s="100">
        <v>0</v>
      </c>
      <c r="H126" s="8">
        <v>0</v>
      </c>
      <c r="I126" s="8">
        <v>1</v>
      </c>
      <c r="K126" s="28">
        <v>701345.63500000001</v>
      </c>
      <c r="L126" s="28">
        <v>710000</v>
      </c>
      <c r="M126" s="35">
        <f t="shared" si="3"/>
        <v>8654.3649999999907</v>
      </c>
      <c r="N126" s="8">
        <v>0</v>
      </c>
      <c r="O126" s="8">
        <v>0</v>
      </c>
      <c r="P126" s="8">
        <v>1</v>
      </c>
    </row>
    <row r="127" spans="1:16" x14ac:dyDescent="0.25">
      <c r="A127" s="48">
        <v>124</v>
      </c>
      <c r="B127" s="82" t="s">
        <v>123</v>
      </c>
      <c r="C127" s="82" t="s">
        <v>214</v>
      </c>
      <c r="D127" s="1">
        <v>92743.44</v>
      </c>
      <c r="E127" s="1">
        <v>93000</v>
      </c>
      <c r="F127" s="117">
        <f t="shared" si="2"/>
        <v>256.55999999999767</v>
      </c>
      <c r="G127" s="100">
        <v>0</v>
      </c>
      <c r="H127" s="8">
        <v>0</v>
      </c>
      <c r="I127" s="8">
        <v>1</v>
      </c>
      <c r="K127" s="28">
        <v>120115.52</v>
      </c>
      <c r="L127" s="28">
        <v>121000</v>
      </c>
      <c r="M127" s="35">
        <f t="shared" si="3"/>
        <v>884.47999999999593</v>
      </c>
      <c r="N127" s="8">
        <v>0</v>
      </c>
      <c r="O127" s="8">
        <v>0</v>
      </c>
      <c r="P127" s="8">
        <v>1</v>
      </c>
    </row>
    <row r="128" spans="1:16" x14ac:dyDescent="0.25">
      <c r="A128" s="48">
        <v>125</v>
      </c>
      <c r="B128" s="82" t="s">
        <v>215</v>
      </c>
      <c r="C128" s="82" t="s">
        <v>216</v>
      </c>
      <c r="D128" s="1">
        <v>91751.07</v>
      </c>
      <c r="E128" s="1">
        <v>88000</v>
      </c>
      <c r="F128" s="117">
        <f t="shared" si="2"/>
        <v>-3751.070000000007</v>
      </c>
      <c r="G128" s="100">
        <v>0</v>
      </c>
      <c r="H128" s="8">
        <v>1</v>
      </c>
      <c r="I128" s="8">
        <v>0</v>
      </c>
      <c r="K128" s="28">
        <v>87307.39</v>
      </c>
      <c r="L128" s="28">
        <v>88000</v>
      </c>
      <c r="M128" s="35">
        <f t="shared" si="3"/>
        <v>692.61000000000058</v>
      </c>
      <c r="N128" s="8">
        <v>0</v>
      </c>
      <c r="O128" s="8">
        <v>0</v>
      </c>
      <c r="P128" s="8">
        <v>1</v>
      </c>
    </row>
    <row r="129" spans="1:16" x14ac:dyDescent="0.25">
      <c r="A129" s="48">
        <v>126</v>
      </c>
      <c r="B129" s="82" t="s">
        <v>217</v>
      </c>
      <c r="C129" s="82" t="s">
        <v>218</v>
      </c>
      <c r="D129" s="1">
        <v>11838.15</v>
      </c>
      <c r="E129" s="1">
        <v>13000</v>
      </c>
      <c r="F129" s="117">
        <f t="shared" si="2"/>
        <v>1161.8500000000004</v>
      </c>
      <c r="G129" s="100">
        <v>0</v>
      </c>
      <c r="H129" s="8">
        <v>0</v>
      </c>
      <c r="I129" s="8">
        <v>1</v>
      </c>
      <c r="K129" s="28">
        <v>13523.55</v>
      </c>
      <c r="L129" s="29">
        <v>21000</v>
      </c>
      <c r="M129" s="35">
        <f t="shared" si="3"/>
        <v>7476.4500000000007</v>
      </c>
      <c r="N129" s="8">
        <v>0</v>
      </c>
      <c r="O129" s="8">
        <v>0</v>
      </c>
      <c r="P129" s="8">
        <v>1</v>
      </c>
    </row>
    <row r="130" spans="1:16" x14ac:dyDescent="0.25">
      <c r="A130" s="48">
        <v>127</v>
      </c>
      <c r="B130" s="82" t="s">
        <v>219</v>
      </c>
      <c r="C130" s="82" t="s">
        <v>220</v>
      </c>
      <c r="D130" s="1">
        <v>411870.23</v>
      </c>
      <c r="E130" s="1">
        <v>412000</v>
      </c>
      <c r="F130" s="117">
        <f t="shared" si="2"/>
        <v>129.77000000001863</v>
      </c>
      <c r="G130" s="100">
        <v>0</v>
      </c>
      <c r="H130" s="8">
        <v>0</v>
      </c>
      <c r="I130" s="8">
        <v>1</v>
      </c>
      <c r="K130" s="28">
        <v>428784.66</v>
      </c>
      <c r="L130" s="28">
        <v>429000</v>
      </c>
      <c r="M130" s="35">
        <f t="shared" si="3"/>
        <v>215.34000000002561</v>
      </c>
      <c r="N130" s="8">
        <v>0</v>
      </c>
      <c r="O130" s="8">
        <v>0</v>
      </c>
      <c r="P130" s="8">
        <v>1</v>
      </c>
    </row>
    <row r="131" spans="1:16" x14ac:dyDescent="0.25">
      <c r="A131" s="48">
        <v>128</v>
      </c>
      <c r="B131" s="82" t="s">
        <v>221</v>
      </c>
      <c r="C131" s="82" t="s">
        <v>222</v>
      </c>
      <c r="D131" s="1">
        <v>105255.1</v>
      </c>
      <c r="E131" s="1">
        <v>107000</v>
      </c>
      <c r="F131" s="117">
        <f t="shared" si="2"/>
        <v>1744.8999999999942</v>
      </c>
      <c r="G131" s="100">
        <v>0</v>
      </c>
      <c r="H131" s="8">
        <v>0</v>
      </c>
      <c r="I131" s="8">
        <v>1</v>
      </c>
      <c r="K131" s="28">
        <v>145711.54</v>
      </c>
      <c r="L131" s="28">
        <v>150000</v>
      </c>
      <c r="M131" s="35">
        <f t="shared" si="3"/>
        <v>4288.4599999999919</v>
      </c>
      <c r="N131" s="8">
        <v>0</v>
      </c>
      <c r="O131" s="8">
        <v>0</v>
      </c>
      <c r="P131" s="8">
        <v>1</v>
      </c>
    </row>
    <row r="132" spans="1:16" x14ac:dyDescent="0.25">
      <c r="A132" s="48">
        <v>129</v>
      </c>
      <c r="B132" s="82" t="s">
        <v>223</v>
      </c>
      <c r="C132" s="82" t="s">
        <v>224</v>
      </c>
      <c r="D132" s="1">
        <v>87425.74</v>
      </c>
      <c r="E132" s="1">
        <v>85000</v>
      </c>
      <c r="F132" s="117">
        <f t="shared" si="2"/>
        <v>-2425.7400000000052</v>
      </c>
      <c r="G132" s="100">
        <v>0</v>
      </c>
      <c r="H132" s="8">
        <v>1</v>
      </c>
      <c r="I132" s="8">
        <v>0</v>
      </c>
      <c r="K132" s="28">
        <v>93949.6</v>
      </c>
      <c r="L132" s="28">
        <v>94121</v>
      </c>
      <c r="M132" s="35">
        <f t="shared" si="3"/>
        <v>171.39999999999418</v>
      </c>
      <c r="N132" s="8">
        <v>0</v>
      </c>
      <c r="O132" s="8">
        <v>0</v>
      </c>
      <c r="P132" s="8">
        <v>1</v>
      </c>
    </row>
    <row r="133" spans="1:16" x14ac:dyDescent="0.25">
      <c r="A133" s="48">
        <v>130</v>
      </c>
      <c r="B133" s="82" t="s">
        <v>24</v>
      </c>
      <c r="C133" s="82" t="s">
        <v>225</v>
      </c>
      <c r="D133" s="1">
        <v>2667426.65</v>
      </c>
      <c r="E133" s="1">
        <v>2830000</v>
      </c>
      <c r="F133" s="117">
        <f t="shared" si="2"/>
        <v>162573.35000000009</v>
      </c>
      <c r="G133" s="100">
        <v>0</v>
      </c>
      <c r="H133" s="8">
        <v>0</v>
      </c>
      <c r="I133" s="8">
        <v>1</v>
      </c>
      <c r="K133" s="28">
        <v>2570155.7400000002</v>
      </c>
      <c r="L133" s="28">
        <v>2600000</v>
      </c>
      <c r="M133" s="35">
        <f t="shared" si="3"/>
        <v>29844.259999999776</v>
      </c>
      <c r="N133" s="8">
        <v>0</v>
      </c>
      <c r="O133" s="8">
        <v>0</v>
      </c>
      <c r="P133" s="8">
        <v>1</v>
      </c>
    </row>
    <row r="134" spans="1:16" x14ac:dyDescent="0.25">
      <c r="A134" s="48">
        <v>131</v>
      </c>
      <c r="B134" s="82" t="s">
        <v>69</v>
      </c>
      <c r="C134" s="82" t="s">
        <v>226</v>
      </c>
      <c r="D134" s="1">
        <v>562277.26</v>
      </c>
      <c r="E134" s="1">
        <v>565000</v>
      </c>
      <c r="F134" s="117">
        <f t="shared" ref="F134:F170" si="4">E134-D134</f>
        <v>2722.7399999999907</v>
      </c>
      <c r="G134" s="100">
        <v>0</v>
      </c>
      <c r="H134" s="8">
        <v>0</v>
      </c>
      <c r="I134" s="8">
        <v>1</v>
      </c>
      <c r="K134" s="28">
        <v>598184.14</v>
      </c>
      <c r="L134" s="28">
        <v>600000</v>
      </c>
      <c r="M134" s="35">
        <f t="shared" si="3"/>
        <v>1815.859999999986</v>
      </c>
      <c r="N134" s="8">
        <v>0</v>
      </c>
      <c r="O134" s="8">
        <v>0</v>
      </c>
      <c r="P134" s="8">
        <v>1</v>
      </c>
    </row>
    <row r="135" spans="1:16" x14ac:dyDescent="0.25">
      <c r="A135" s="48">
        <v>132</v>
      </c>
      <c r="B135" s="82" t="s">
        <v>227</v>
      </c>
      <c r="C135" s="82" t="s">
        <v>227</v>
      </c>
      <c r="D135" s="1">
        <v>277928.56</v>
      </c>
      <c r="E135" s="1">
        <v>280000</v>
      </c>
      <c r="F135" s="117">
        <f t="shared" si="4"/>
        <v>2071.4400000000023</v>
      </c>
      <c r="G135" s="100">
        <v>0</v>
      </c>
      <c r="H135" s="8">
        <v>0</v>
      </c>
      <c r="I135" s="8">
        <v>1</v>
      </c>
      <c r="K135" s="28">
        <v>280347.5</v>
      </c>
      <c r="L135" s="28">
        <v>292000</v>
      </c>
      <c r="M135" s="35">
        <f t="shared" ref="M135:M170" si="5">L135-K135</f>
        <v>11652.5</v>
      </c>
      <c r="N135" s="8">
        <v>0</v>
      </c>
      <c r="O135" s="8">
        <v>0</v>
      </c>
      <c r="P135" s="8">
        <v>1</v>
      </c>
    </row>
    <row r="136" spans="1:16" x14ac:dyDescent="0.25">
      <c r="A136" s="48">
        <v>133</v>
      </c>
      <c r="B136" s="82" t="s">
        <v>228</v>
      </c>
      <c r="C136" s="82" t="s">
        <v>229</v>
      </c>
      <c r="D136" s="1">
        <v>125445.1</v>
      </c>
      <c r="E136" s="1">
        <v>120000</v>
      </c>
      <c r="F136" s="117">
        <f t="shared" si="4"/>
        <v>-5445.1000000000058</v>
      </c>
      <c r="G136" s="100">
        <v>0</v>
      </c>
      <c r="H136" s="8">
        <v>1</v>
      </c>
      <c r="I136" s="8">
        <v>0</v>
      </c>
      <c r="K136" s="28">
        <v>108397.46</v>
      </c>
      <c r="L136" s="28">
        <v>117000</v>
      </c>
      <c r="M136" s="35">
        <f t="shared" si="5"/>
        <v>8602.5399999999936</v>
      </c>
      <c r="N136" s="8">
        <v>0</v>
      </c>
      <c r="O136" s="8">
        <v>0</v>
      </c>
      <c r="P136" s="8">
        <v>1</v>
      </c>
    </row>
    <row r="137" spans="1:16" x14ac:dyDescent="0.25">
      <c r="A137" s="48">
        <v>134</v>
      </c>
      <c r="B137" s="82" t="s">
        <v>230</v>
      </c>
      <c r="C137" s="82" t="s">
        <v>231</v>
      </c>
      <c r="D137" s="1">
        <v>15743.5</v>
      </c>
      <c r="E137" s="1">
        <v>17000</v>
      </c>
      <c r="F137" s="117">
        <f t="shared" si="4"/>
        <v>1256.5</v>
      </c>
      <c r="G137" s="100">
        <v>0</v>
      </c>
      <c r="H137" s="8">
        <v>0</v>
      </c>
      <c r="I137" s="8">
        <v>1</v>
      </c>
      <c r="K137" s="28">
        <v>17869.95</v>
      </c>
      <c r="L137" s="28">
        <v>18500</v>
      </c>
      <c r="M137" s="35">
        <f t="shared" si="5"/>
        <v>630.04999999999927</v>
      </c>
      <c r="N137" s="8">
        <v>0</v>
      </c>
      <c r="O137" s="8">
        <v>0</v>
      </c>
      <c r="P137" s="8">
        <v>1</v>
      </c>
    </row>
    <row r="138" spans="1:16" x14ac:dyDescent="0.25">
      <c r="A138" s="48">
        <v>135</v>
      </c>
      <c r="B138" s="82" t="s">
        <v>232</v>
      </c>
      <c r="C138" s="82" t="s">
        <v>233</v>
      </c>
      <c r="D138" s="1">
        <v>288183.85590000002</v>
      </c>
      <c r="E138" s="1">
        <v>289000</v>
      </c>
      <c r="F138" s="117">
        <f t="shared" si="4"/>
        <v>816.14409999997588</v>
      </c>
      <c r="G138" s="100">
        <v>0</v>
      </c>
      <c r="H138" s="8">
        <v>0</v>
      </c>
      <c r="I138" s="8">
        <v>1</v>
      </c>
      <c r="K138" s="28">
        <v>286295.69549999997</v>
      </c>
      <c r="L138" s="28">
        <v>305000</v>
      </c>
      <c r="M138" s="35">
        <f t="shared" si="5"/>
        <v>18704.304500000027</v>
      </c>
      <c r="N138" s="8">
        <v>0</v>
      </c>
      <c r="O138" s="8">
        <v>0</v>
      </c>
      <c r="P138" s="8">
        <v>1</v>
      </c>
    </row>
    <row r="139" spans="1:16" x14ac:dyDescent="0.25">
      <c r="A139" s="48">
        <v>136</v>
      </c>
      <c r="B139" s="82" t="s">
        <v>234</v>
      </c>
      <c r="C139" s="82" t="s">
        <v>235</v>
      </c>
      <c r="D139" s="1">
        <v>24436.51</v>
      </c>
      <c r="E139" s="1">
        <v>25000</v>
      </c>
      <c r="F139" s="117">
        <f t="shared" si="4"/>
        <v>563.4900000000016</v>
      </c>
      <c r="G139" s="100">
        <v>0</v>
      </c>
      <c r="H139" s="8">
        <v>0</v>
      </c>
      <c r="I139" s="8">
        <v>1</v>
      </c>
      <c r="K139" s="28">
        <v>10087.69</v>
      </c>
      <c r="L139" s="28">
        <v>11000</v>
      </c>
      <c r="M139" s="35">
        <f t="shared" si="5"/>
        <v>912.30999999999949</v>
      </c>
      <c r="N139" s="8">
        <v>0</v>
      </c>
      <c r="O139" s="8">
        <v>0</v>
      </c>
      <c r="P139" s="8">
        <v>1</v>
      </c>
    </row>
    <row r="140" spans="1:16" x14ac:dyDescent="0.25">
      <c r="A140" s="48">
        <v>137</v>
      </c>
      <c r="B140" s="82" t="s">
        <v>236</v>
      </c>
      <c r="C140" s="82" t="s">
        <v>237</v>
      </c>
      <c r="D140" s="1">
        <v>9927.7199999999993</v>
      </c>
      <c r="E140" s="1">
        <v>11000</v>
      </c>
      <c r="F140" s="117">
        <f t="shared" si="4"/>
        <v>1072.2800000000007</v>
      </c>
      <c r="G140" s="100">
        <v>0</v>
      </c>
      <c r="H140" s="8">
        <v>0</v>
      </c>
      <c r="I140" s="8">
        <v>1</v>
      </c>
      <c r="K140" s="28">
        <v>7987.52</v>
      </c>
      <c r="L140" s="28">
        <v>10000</v>
      </c>
      <c r="M140" s="35">
        <f t="shared" si="5"/>
        <v>2012.4799999999996</v>
      </c>
      <c r="N140" s="8">
        <v>0</v>
      </c>
      <c r="O140" s="8">
        <v>0</v>
      </c>
      <c r="P140" s="8">
        <v>1</v>
      </c>
    </row>
    <row r="141" spans="1:16" x14ac:dyDescent="0.25">
      <c r="A141" s="48">
        <v>138</v>
      </c>
      <c r="B141" s="82" t="s">
        <v>238</v>
      </c>
      <c r="C141" s="82" t="s">
        <v>239</v>
      </c>
      <c r="D141" s="1">
        <v>99982.25</v>
      </c>
      <c r="E141" s="1">
        <v>102000</v>
      </c>
      <c r="F141" s="117">
        <f t="shared" si="4"/>
        <v>2017.75</v>
      </c>
      <c r="G141" s="100">
        <v>0</v>
      </c>
      <c r="H141" s="8">
        <v>0</v>
      </c>
      <c r="I141" s="8">
        <v>1</v>
      </c>
      <c r="K141" s="28">
        <v>115734.52</v>
      </c>
      <c r="L141" s="28">
        <v>120000</v>
      </c>
      <c r="M141" s="35">
        <f t="shared" si="5"/>
        <v>4265.4799999999959</v>
      </c>
      <c r="N141" s="8">
        <v>0</v>
      </c>
      <c r="O141" s="8">
        <v>0</v>
      </c>
      <c r="P141" s="8">
        <v>1</v>
      </c>
    </row>
    <row r="142" spans="1:16" x14ac:dyDescent="0.25">
      <c r="A142" s="48">
        <v>139</v>
      </c>
      <c r="B142" s="82" t="s">
        <v>240</v>
      </c>
      <c r="C142" s="82" t="s">
        <v>241</v>
      </c>
      <c r="D142" s="1">
        <v>456243.55</v>
      </c>
      <c r="E142" s="1">
        <v>420000</v>
      </c>
      <c r="F142" s="117">
        <f t="shared" si="4"/>
        <v>-36243.549999999988</v>
      </c>
      <c r="G142" s="100">
        <v>0</v>
      </c>
      <c r="H142" s="8">
        <v>1</v>
      </c>
      <c r="I142" s="8">
        <v>0</v>
      </c>
      <c r="K142" s="28">
        <v>428466.96</v>
      </c>
      <c r="L142" s="28">
        <v>432000</v>
      </c>
      <c r="M142" s="35">
        <f t="shared" si="5"/>
        <v>3533.039999999979</v>
      </c>
      <c r="N142" s="8">
        <v>0</v>
      </c>
      <c r="O142" s="8">
        <v>0</v>
      </c>
      <c r="P142" s="8">
        <v>1</v>
      </c>
    </row>
    <row r="143" spans="1:16" x14ac:dyDescent="0.25">
      <c r="A143" s="48">
        <v>140</v>
      </c>
      <c r="B143" s="82" t="s">
        <v>242</v>
      </c>
      <c r="C143" s="82" t="s">
        <v>243</v>
      </c>
      <c r="D143" s="1">
        <v>6105</v>
      </c>
      <c r="E143" s="1">
        <v>6500</v>
      </c>
      <c r="F143" s="117">
        <f t="shared" si="4"/>
        <v>395</v>
      </c>
      <c r="G143" s="100">
        <v>0</v>
      </c>
      <c r="H143" s="8">
        <v>0</v>
      </c>
      <c r="I143" s="8">
        <v>1</v>
      </c>
      <c r="K143" s="28">
        <v>7547</v>
      </c>
      <c r="L143" s="28">
        <v>7600</v>
      </c>
      <c r="M143" s="35">
        <f t="shared" si="5"/>
        <v>53</v>
      </c>
      <c r="N143" s="8">
        <v>0</v>
      </c>
      <c r="O143" s="8">
        <v>0</v>
      </c>
      <c r="P143" s="8">
        <v>1</v>
      </c>
    </row>
    <row r="144" spans="1:16" x14ac:dyDescent="0.25">
      <c r="A144" s="48">
        <v>141</v>
      </c>
      <c r="B144" s="82" t="s">
        <v>244</v>
      </c>
      <c r="C144" s="82" t="s">
        <v>245</v>
      </c>
      <c r="D144" s="1">
        <v>147867.13</v>
      </c>
      <c r="E144" s="1">
        <v>136000</v>
      </c>
      <c r="F144" s="117">
        <f t="shared" si="4"/>
        <v>-11867.130000000005</v>
      </c>
      <c r="G144" s="100">
        <v>0</v>
      </c>
      <c r="H144" s="8">
        <v>1</v>
      </c>
      <c r="I144" s="8">
        <v>0</v>
      </c>
      <c r="K144" s="28">
        <v>146346.39000000001</v>
      </c>
      <c r="L144" s="28">
        <v>149000</v>
      </c>
      <c r="M144" s="35">
        <f t="shared" si="5"/>
        <v>2653.609999999986</v>
      </c>
      <c r="N144" s="8">
        <v>0</v>
      </c>
      <c r="O144" s="8">
        <v>0</v>
      </c>
      <c r="P144" s="8">
        <v>1</v>
      </c>
    </row>
    <row r="145" spans="1:16" x14ac:dyDescent="0.25">
      <c r="A145" s="48">
        <v>142</v>
      </c>
      <c r="B145" s="82" t="s">
        <v>246</v>
      </c>
      <c r="C145" s="82" t="s">
        <v>247</v>
      </c>
      <c r="D145" s="1">
        <v>32330.6</v>
      </c>
      <c r="E145" s="1">
        <v>33000</v>
      </c>
      <c r="F145" s="117">
        <f t="shared" si="4"/>
        <v>669.40000000000146</v>
      </c>
      <c r="G145" s="100">
        <v>0</v>
      </c>
      <c r="H145" s="8">
        <v>0</v>
      </c>
      <c r="I145" s="8">
        <v>1</v>
      </c>
      <c r="K145" s="28">
        <v>42152.63</v>
      </c>
      <c r="L145" s="28">
        <v>43000</v>
      </c>
      <c r="M145" s="35">
        <f t="shared" si="5"/>
        <v>847.37000000000262</v>
      </c>
      <c r="N145" s="8">
        <v>0</v>
      </c>
      <c r="O145" s="8">
        <v>0</v>
      </c>
      <c r="P145" s="8">
        <v>1</v>
      </c>
    </row>
    <row r="146" spans="1:16" x14ac:dyDescent="0.25">
      <c r="A146" s="48">
        <v>143</v>
      </c>
      <c r="B146" s="82" t="s">
        <v>248</v>
      </c>
      <c r="C146" s="82" t="s">
        <v>249</v>
      </c>
      <c r="D146" s="1">
        <v>85513.67</v>
      </c>
      <c r="E146" s="1">
        <v>86000</v>
      </c>
      <c r="F146" s="117">
        <f t="shared" si="4"/>
        <v>486.33000000000175</v>
      </c>
      <c r="G146" s="100">
        <v>0</v>
      </c>
      <c r="H146" s="8">
        <v>0</v>
      </c>
      <c r="I146" s="8">
        <v>1</v>
      </c>
      <c r="K146" s="28">
        <v>94911.622499999998</v>
      </c>
      <c r="L146" s="28">
        <v>95000</v>
      </c>
      <c r="M146" s="35">
        <f t="shared" si="5"/>
        <v>88.377500000002328</v>
      </c>
      <c r="N146" s="8">
        <v>0</v>
      </c>
      <c r="O146" s="8">
        <v>0</v>
      </c>
      <c r="P146" s="8">
        <v>1</v>
      </c>
    </row>
    <row r="147" spans="1:16" x14ac:dyDescent="0.25">
      <c r="A147" s="48">
        <v>144</v>
      </c>
      <c r="B147" s="82" t="s">
        <v>250</v>
      </c>
      <c r="C147" s="82" t="s">
        <v>251</v>
      </c>
      <c r="D147" s="1">
        <v>37624.080000000002</v>
      </c>
      <c r="E147" s="1">
        <v>38000</v>
      </c>
      <c r="F147" s="117">
        <f t="shared" si="4"/>
        <v>375.91999999999825</v>
      </c>
      <c r="G147" s="100">
        <v>0</v>
      </c>
      <c r="H147" s="8">
        <v>0</v>
      </c>
      <c r="I147" s="8">
        <v>1</v>
      </c>
      <c r="K147" s="28">
        <v>31837.05</v>
      </c>
      <c r="L147" s="28">
        <v>32000</v>
      </c>
      <c r="M147" s="35">
        <f t="shared" si="5"/>
        <v>162.95000000000073</v>
      </c>
      <c r="N147" s="8">
        <v>0</v>
      </c>
      <c r="O147" s="8">
        <v>0</v>
      </c>
      <c r="P147" s="8">
        <v>1</v>
      </c>
    </row>
    <row r="148" spans="1:16" x14ac:dyDescent="0.25">
      <c r="A148" s="48">
        <v>145</v>
      </c>
      <c r="B148" s="82" t="s">
        <v>252</v>
      </c>
      <c r="C148" s="82" t="s">
        <v>253</v>
      </c>
      <c r="D148" s="1">
        <v>6144.6</v>
      </c>
      <c r="E148" s="1">
        <v>6500</v>
      </c>
      <c r="F148" s="117">
        <f t="shared" si="4"/>
        <v>355.39999999999964</v>
      </c>
      <c r="G148" s="100">
        <v>0</v>
      </c>
      <c r="H148" s="8">
        <v>0</v>
      </c>
      <c r="I148" s="8">
        <v>1</v>
      </c>
      <c r="K148" s="28">
        <v>6144.6</v>
      </c>
      <c r="L148" s="28">
        <v>6200</v>
      </c>
      <c r="M148" s="35">
        <f t="shared" si="5"/>
        <v>55.399999999999636</v>
      </c>
      <c r="N148" s="8">
        <v>0</v>
      </c>
      <c r="O148" s="8">
        <v>0</v>
      </c>
      <c r="P148" s="8">
        <v>1</v>
      </c>
    </row>
    <row r="149" spans="1:16" x14ac:dyDescent="0.25">
      <c r="A149" s="48">
        <v>146</v>
      </c>
      <c r="B149" s="82" t="s">
        <v>254</v>
      </c>
      <c r="C149" s="82" t="s">
        <v>255</v>
      </c>
      <c r="D149" s="1">
        <v>96067.75</v>
      </c>
      <c r="E149" s="1">
        <v>94000</v>
      </c>
      <c r="F149" s="117">
        <f t="shared" si="4"/>
        <v>-2067.75</v>
      </c>
      <c r="G149" s="100">
        <v>0</v>
      </c>
      <c r="H149" s="8">
        <v>1</v>
      </c>
      <c r="I149" s="8">
        <v>0</v>
      </c>
      <c r="K149" s="28">
        <v>102084.18</v>
      </c>
      <c r="L149" s="28">
        <v>102500</v>
      </c>
      <c r="M149" s="35">
        <f t="shared" si="5"/>
        <v>415.82000000000698</v>
      </c>
      <c r="N149" s="8">
        <v>0</v>
      </c>
      <c r="O149" s="8">
        <v>0</v>
      </c>
      <c r="P149" s="8">
        <v>1</v>
      </c>
    </row>
    <row r="150" spans="1:16" x14ac:dyDescent="0.25">
      <c r="A150" s="48">
        <v>147</v>
      </c>
      <c r="B150" s="82" t="s">
        <v>10</v>
      </c>
      <c r="C150" s="82" t="s">
        <v>256</v>
      </c>
      <c r="D150" s="1">
        <v>378510.75</v>
      </c>
      <c r="E150" s="1">
        <v>380000</v>
      </c>
      <c r="F150" s="117">
        <f t="shared" si="4"/>
        <v>1489.25</v>
      </c>
      <c r="G150" s="100">
        <v>0</v>
      </c>
      <c r="H150" s="8">
        <v>0</v>
      </c>
      <c r="I150" s="8">
        <v>1</v>
      </c>
      <c r="K150" s="28">
        <v>391319.78</v>
      </c>
      <c r="L150" s="28">
        <v>391500</v>
      </c>
      <c r="M150" s="35">
        <f t="shared" si="5"/>
        <v>180.21999999997206</v>
      </c>
      <c r="N150" s="8">
        <v>0</v>
      </c>
      <c r="O150" s="8">
        <v>0</v>
      </c>
      <c r="P150" s="8">
        <v>1</v>
      </c>
    </row>
    <row r="151" spans="1:16" x14ac:dyDescent="0.25">
      <c r="A151" s="48">
        <v>148</v>
      </c>
      <c r="B151" s="82" t="s">
        <v>257</v>
      </c>
      <c r="C151" s="82" t="s">
        <v>258</v>
      </c>
      <c r="D151" s="1">
        <v>4768009.0599999996</v>
      </c>
      <c r="E151" s="1">
        <v>4850000</v>
      </c>
      <c r="F151" s="117">
        <f t="shared" si="4"/>
        <v>81990.94000000041</v>
      </c>
      <c r="G151" s="100">
        <v>0</v>
      </c>
      <c r="H151" s="8">
        <v>0</v>
      </c>
      <c r="I151" s="8">
        <v>1</v>
      </c>
      <c r="K151" s="28">
        <v>5204721.16</v>
      </c>
      <c r="L151" s="28">
        <v>5275000</v>
      </c>
      <c r="M151" s="35">
        <f t="shared" si="5"/>
        <v>70278.839999999851</v>
      </c>
      <c r="N151" s="8">
        <v>0</v>
      </c>
      <c r="O151" s="8">
        <v>0</v>
      </c>
      <c r="P151" s="8">
        <v>1</v>
      </c>
    </row>
    <row r="152" spans="1:16" x14ac:dyDescent="0.25">
      <c r="A152" s="48">
        <v>149</v>
      </c>
      <c r="B152" s="82" t="s">
        <v>259</v>
      </c>
      <c r="C152" s="82" t="s">
        <v>260</v>
      </c>
      <c r="D152" s="1">
        <v>2556325.7599999998</v>
      </c>
      <c r="E152" s="1">
        <v>2500000</v>
      </c>
      <c r="F152" s="117">
        <f t="shared" si="4"/>
        <v>-56325.759999999776</v>
      </c>
      <c r="G152" s="100">
        <v>0</v>
      </c>
      <c r="H152" s="8">
        <v>1</v>
      </c>
      <c r="I152" s="8">
        <v>0</v>
      </c>
      <c r="K152" s="28">
        <v>2707907.38</v>
      </c>
      <c r="L152" s="28">
        <v>2725000</v>
      </c>
      <c r="M152" s="35">
        <f t="shared" si="5"/>
        <v>17092.620000000112</v>
      </c>
      <c r="N152" s="8">
        <v>0</v>
      </c>
      <c r="O152" s="8">
        <v>0</v>
      </c>
      <c r="P152" s="8">
        <v>1</v>
      </c>
    </row>
    <row r="153" spans="1:16" x14ac:dyDescent="0.25">
      <c r="A153" s="48">
        <v>150</v>
      </c>
      <c r="B153" s="82" t="s">
        <v>189</v>
      </c>
      <c r="C153" s="82" t="s">
        <v>261</v>
      </c>
      <c r="D153" s="1">
        <v>1113516.1100000001</v>
      </c>
      <c r="E153" s="1">
        <v>1084000</v>
      </c>
      <c r="F153" s="117">
        <f t="shared" si="4"/>
        <v>-29516.110000000102</v>
      </c>
      <c r="G153" s="100">
        <v>0</v>
      </c>
      <c r="H153" s="8">
        <v>1</v>
      </c>
      <c r="I153" s="8">
        <v>0</v>
      </c>
      <c r="K153" s="28">
        <v>1170826.6100000001</v>
      </c>
      <c r="L153" s="28">
        <v>1185000</v>
      </c>
      <c r="M153" s="35">
        <f t="shared" si="5"/>
        <v>14173.389999999898</v>
      </c>
      <c r="N153" s="8">
        <v>0</v>
      </c>
      <c r="O153" s="8">
        <v>0</v>
      </c>
      <c r="P153" s="8">
        <v>1</v>
      </c>
    </row>
    <row r="154" spans="1:16" x14ac:dyDescent="0.25">
      <c r="A154" s="48">
        <v>151</v>
      </c>
      <c r="B154" s="82" t="s">
        <v>262</v>
      </c>
      <c r="C154" s="82" t="s">
        <v>263</v>
      </c>
      <c r="D154" s="1">
        <v>533323.76</v>
      </c>
      <c r="E154" s="1">
        <v>540000</v>
      </c>
      <c r="F154" s="117">
        <f t="shared" si="4"/>
        <v>6676.2399999999907</v>
      </c>
      <c r="G154" s="100">
        <v>0</v>
      </c>
      <c r="H154" s="8">
        <v>0</v>
      </c>
      <c r="I154" s="8">
        <v>1</v>
      </c>
      <c r="K154" s="28">
        <v>644782.51</v>
      </c>
      <c r="L154" s="28">
        <v>630000</v>
      </c>
      <c r="M154" s="35">
        <f t="shared" si="5"/>
        <v>-14782.510000000009</v>
      </c>
      <c r="N154" s="8">
        <v>0</v>
      </c>
      <c r="O154" s="8">
        <v>1</v>
      </c>
      <c r="P154" s="8">
        <v>0</v>
      </c>
    </row>
    <row r="155" spans="1:16" x14ac:dyDescent="0.25">
      <c r="A155" s="48">
        <v>152</v>
      </c>
      <c r="B155" s="82" t="s">
        <v>264</v>
      </c>
      <c r="C155" s="82" t="s">
        <v>265</v>
      </c>
      <c r="D155" s="1">
        <v>10985</v>
      </c>
      <c r="E155" s="1">
        <v>10000</v>
      </c>
      <c r="F155" s="117">
        <f t="shared" si="4"/>
        <v>-985</v>
      </c>
      <c r="G155" s="100">
        <v>0</v>
      </c>
      <c r="H155" s="8">
        <v>1</v>
      </c>
      <c r="I155" s="8">
        <v>0</v>
      </c>
      <c r="K155" s="28">
        <v>3388.5075000000002</v>
      </c>
      <c r="L155" s="28">
        <v>11500</v>
      </c>
      <c r="M155" s="35">
        <f t="shared" si="5"/>
        <v>8111.4925000000003</v>
      </c>
      <c r="N155" s="8">
        <v>0</v>
      </c>
      <c r="O155" s="8">
        <v>0</v>
      </c>
      <c r="P155" s="8">
        <v>1</v>
      </c>
    </row>
    <row r="156" spans="1:16" x14ac:dyDescent="0.25">
      <c r="A156" s="48">
        <v>153</v>
      </c>
      <c r="B156" s="82" t="s">
        <v>266</v>
      </c>
      <c r="C156" s="82" t="s">
        <v>267</v>
      </c>
      <c r="D156" s="1">
        <v>508619.76</v>
      </c>
      <c r="E156" s="1">
        <v>520000</v>
      </c>
      <c r="F156" s="117">
        <f t="shared" si="4"/>
        <v>11380.239999999991</v>
      </c>
      <c r="G156" s="100">
        <v>0</v>
      </c>
      <c r="H156" s="8">
        <v>0</v>
      </c>
      <c r="I156" s="8">
        <v>1</v>
      </c>
      <c r="K156" s="28">
        <v>598415.71</v>
      </c>
      <c r="L156" s="28">
        <v>600000</v>
      </c>
      <c r="M156" s="35">
        <f t="shared" si="5"/>
        <v>1584.2900000000373</v>
      </c>
      <c r="N156" s="8">
        <v>0</v>
      </c>
      <c r="O156" s="8">
        <v>0</v>
      </c>
      <c r="P156" s="8">
        <v>1</v>
      </c>
    </row>
    <row r="157" spans="1:16" x14ac:dyDescent="0.25">
      <c r="A157" s="48">
        <v>154</v>
      </c>
      <c r="B157" s="82" t="s">
        <v>268</v>
      </c>
      <c r="C157" s="82" t="s">
        <v>269</v>
      </c>
      <c r="D157" s="1">
        <v>128666.8</v>
      </c>
      <c r="E157" s="1">
        <v>129000</v>
      </c>
      <c r="F157" s="117">
        <f t="shared" si="4"/>
        <v>333.19999999999709</v>
      </c>
      <c r="G157" s="100">
        <v>0</v>
      </c>
      <c r="H157" s="8">
        <v>0</v>
      </c>
      <c r="I157" s="8">
        <v>1</v>
      </c>
      <c r="K157" s="28">
        <v>112154.42</v>
      </c>
      <c r="L157" s="28">
        <v>114000</v>
      </c>
      <c r="M157" s="35">
        <f t="shared" si="5"/>
        <v>1845.5800000000017</v>
      </c>
      <c r="N157" s="8">
        <v>0</v>
      </c>
      <c r="O157" s="8">
        <v>0</v>
      </c>
      <c r="P157" s="8">
        <v>1</v>
      </c>
    </row>
    <row r="158" spans="1:16" x14ac:dyDescent="0.25">
      <c r="A158" s="48">
        <v>155</v>
      </c>
      <c r="B158" s="82" t="s">
        <v>270</v>
      </c>
      <c r="C158" s="82" t="s">
        <v>271</v>
      </c>
      <c r="D158" s="1">
        <v>386736.74</v>
      </c>
      <c r="E158" s="1">
        <v>362000</v>
      </c>
      <c r="F158" s="117">
        <f t="shared" si="4"/>
        <v>-24736.739999999991</v>
      </c>
      <c r="G158" s="100">
        <v>0</v>
      </c>
      <c r="H158" s="8">
        <v>1</v>
      </c>
      <c r="I158" s="8">
        <v>0</v>
      </c>
      <c r="K158" s="28">
        <v>410791.3</v>
      </c>
      <c r="L158" s="28">
        <v>390000</v>
      </c>
      <c r="M158" s="35">
        <f t="shared" si="5"/>
        <v>-20791.299999999988</v>
      </c>
      <c r="N158" s="8">
        <v>0</v>
      </c>
      <c r="O158" s="8">
        <v>1</v>
      </c>
      <c r="P158" s="8">
        <v>0</v>
      </c>
    </row>
    <row r="159" spans="1:16" x14ac:dyDescent="0.25">
      <c r="A159" s="48">
        <v>156</v>
      </c>
      <c r="B159" s="82" t="s">
        <v>24</v>
      </c>
      <c r="C159" s="82" t="s">
        <v>272</v>
      </c>
      <c r="D159" s="1">
        <v>753305.29</v>
      </c>
      <c r="E159" s="1">
        <v>800000</v>
      </c>
      <c r="F159" s="117">
        <f t="shared" si="4"/>
        <v>46694.709999999963</v>
      </c>
      <c r="G159" s="100">
        <v>0</v>
      </c>
      <c r="H159" s="8">
        <v>0</v>
      </c>
      <c r="I159" s="8">
        <v>1</v>
      </c>
      <c r="K159" s="28">
        <v>790531.38</v>
      </c>
      <c r="L159" s="28">
        <v>800000</v>
      </c>
      <c r="M159" s="35">
        <f t="shared" si="5"/>
        <v>9468.6199999999953</v>
      </c>
      <c r="N159" s="8">
        <v>0</v>
      </c>
      <c r="O159" s="8">
        <v>0</v>
      </c>
      <c r="P159" s="8">
        <v>1</v>
      </c>
    </row>
    <row r="160" spans="1:16" x14ac:dyDescent="0.25">
      <c r="A160" s="48">
        <v>157</v>
      </c>
      <c r="B160" s="82" t="s">
        <v>273</v>
      </c>
      <c r="C160" s="82" t="s">
        <v>274</v>
      </c>
      <c r="D160" s="1">
        <v>288776.03999999998</v>
      </c>
      <c r="E160" s="1">
        <v>288000</v>
      </c>
      <c r="F160" s="117">
        <f t="shared" si="4"/>
        <v>-776.03999999997905</v>
      </c>
      <c r="G160" s="100">
        <v>0</v>
      </c>
      <c r="H160" s="8">
        <v>1</v>
      </c>
      <c r="I160" s="8">
        <v>0</v>
      </c>
      <c r="K160" s="28">
        <v>294014.96000000002</v>
      </c>
      <c r="L160" s="28">
        <v>300000</v>
      </c>
      <c r="M160" s="35">
        <f t="shared" si="5"/>
        <v>5985.039999999979</v>
      </c>
      <c r="N160" s="8">
        <v>0</v>
      </c>
      <c r="O160" s="8">
        <v>0</v>
      </c>
      <c r="P160" s="8">
        <v>1</v>
      </c>
    </row>
    <row r="161" spans="1:16" x14ac:dyDescent="0.25">
      <c r="A161" s="48">
        <v>158</v>
      </c>
      <c r="B161" s="82" t="s">
        <v>69</v>
      </c>
      <c r="C161" s="82" t="s">
        <v>275</v>
      </c>
      <c r="D161" s="1">
        <v>41305.949999999997</v>
      </c>
      <c r="E161" s="1">
        <v>41500</v>
      </c>
      <c r="F161" s="117">
        <f t="shared" si="4"/>
        <v>194.05000000000291</v>
      </c>
      <c r="G161" s="100">
        <v>0</v>
      </c>
      <c r="H161" s="8">
        <v>0</v>
      </c>
      <c r="I161" s="8">
        <v>1</v>
      </c>
      <c r="K161" s="28">
        <v>36163.879999999997</v>
      </c>
      <c r="L161" s="28">
        <v>38000</v>
      </c>
      <c r="M161" s="35">
        <f t="shared" si="5"/>
        <v>1836.1200000000026</v>
      </c>
      <c r="N161" s="8">
        <v>0</v>
      </c>
      <c r="O161" s="8">
        <v>0</v>
      </c>
      <c r="P161" s="8">
        <v>1</v>
      </c>
    </row>
    <row r="162" spans="1:16" x14ac:dyDescent="0.25">
      <c r="A162" s="48">
        <v>159</v>
      </c>
      <c r="B162" s="82" t="s">
        <v>95</v>
      </c>
      <c r="C162" s="82" t="s">
        <v>276</v>
      </c>
      <c r="D162" s="1">
        <v>303079.67</v>
      </c>
      <c r="E162" s="1">
        <v>300000</v>
      </c>
      <c r="F162" s="117">
        <f t="shared" si="4"/>
        <v>-3079.6699999999837</v>
      </c>
      <c r="G162" s="100">
        <v>0</v>
      </c>
      <c r="H162" s="8">
        <v>1</v>
      </c>
      <c r="I162" s="8">
        <v>0</v>
      </c>
      <c r="K162" s="28">
        <v>284014.78000000003</v>
      </c>
      <c r="L162" s="28">
        <v>285000</v>
      </c>
      <c r="M162" s="35">
        <f t="shared" si="5"/>
        <v>985.21999999997206</v>
      </c>
      <c r="N162" s="8">
        <v>0</v>
      </c>
      <c r="O162" s="8">
        <v>0</v>
      </c>
      <c r="P162" s="8">
        <v>1</v>
      </c>
    </row>
    <row r="163" spans="1:16" x14ac:dyDescent="0.25">
      <c r="A163" s="48">
        <v>160</v>
      </c>
      <c r="B163" s="82" t="s">
        <v>277</v>
      </c>
      <c r="C163" s="82" t="s">
        <v>278</v>
      </c>
      <c r="D163" s="1">
        <v>84051.33</v>
      </c>
      <c r="E163" s="1">
        <v>100000</v>
      </c>
      <c r="F163" s="117">
        <f t="shared" si="4"/>
        <v>15948.669999999998</v>
      </c>
      <c r="G163" s="100">
        <v>0</v>
      </c>
      <c r="H163" s="8">
        <v>0</v>
      </c>
      <c r="I163" s="8">
        <v>1</v>
      </c>
      <c r="K163" s="28">
        <v>77367.649999999994</v>
      </c>
      <c r="L163" s="28">
        <v>82000</v>
      </c>
      <c r="M163" s="35">
        <f t="shared" si="5"/>
        <v>4632.3500000000058</v>
      </c>
      <c r="N163" s="8">
        <v>0</v>
      </c>
      <c r="O163" s="8">
        <v>0</v>
      </c>
      <c r="P163" s="8">
        <v>1</v>
      </c>
    </row>
    <row r="164" spans="1:16" x14ac:dyDescent="0.25">
      <c r="A164" s="48">
        <v>161</v>
      </c>
      <c r="B164" s="82" t="s">
        <v>277</v>
      </c>
      <c r="C164" s="82" t="s">
        <v>279</v>
      </c>
      <c r="D164" s="1">
        <v>46712.53</v>
      </c>
      <c r="E164" s="1">
        <v>58000</v>
      </c>
      <c r="F164" s="117">
        <f t="shared" si="4"/>
        <v>11287.470000000001</v>
      </c>
      <c r="G164" s="100">
        <v>0</v>
      </c>
      <c r="H164" s="8">
        <v>0</v>
      </c>
      <c r="I164" s="8">
        <v>1</v>
      </c>
      <c r="K164" s="28">
        <v>66147.960000000006</v>
      </c>
      <c r="L164" s="28">
        <v>68000</v>
      </c>
      <c r="M164" s="35">
        <f t="shared" si="5"/>
        <v>1852.0399999999936</v>
      </c>
      <c r="N164" s="8">
        <v>0</v>
      </c>
      <c r="O164" s="8">
        <v>0</v>
      </c>
      <c r="P164" s="8">
        <v>1</v>
      </c>
    </row>
    <row r="165" spans="1:16" x14ac:dyDescent="0.25">
      <c r="A165" s="48">
        <v>162</v>
      </c>
      <c r="B165" s="82" t="s">
        <v>277</v>
      </c>
      <c r="C165" s="82" t="s">
        <v>280</v>
      </c>
      <c r="D165" s="1">
        <v>364064.79</v>
      </c>
      <c r="E165" s="1">
        <v>400000</v>
      </c>
      <c r="F165" s="117">
        <f t="shared" si="4"/>
        <v>35935.210000000021</v>
      </c>
      <c r="G165" s="100">
        <v>0</v>
      </c>
      <c r="H165" s="8">
        <v>0</v>
      </c>
      <c r="I165" s="8">
        <v>1</v>
      </c>
      <c r="K165" s="28">
        <v>364755.43</v>
      </c>
      <c r="L165" s="28">
        <v>371000</v>
      </c>
      <c r="M165" s="35">
        <f t="shared" si="5"/>
        <v>6244.570000000007</v>
      </c>
      <c r="N165" s="8">
        <v>0</v>
      </c>
      <c r="O165" s="8">
        <v>0</v>
      </c>
      <c r="P165" s="8">
        <v>1</v>
      </c>
    </row>
    <row r="166" spans="1:16" x14ac:dyDescent="0.25">
      <c r="A166" s="48">
        <v>163</v>
      </c>
      <c r="B166" s="82" t="s">
        <v>281</v>
      </c>
      <c r="C166" s="82" t="s">
        <v>282</v>
      </c>
      <c r="D166" s="1">
        <v>474835.27</v>
      </c>
      <c r="E166" s="1">
        <v>435000</v>
      </c>
      <c r="F166" s="117">
        <f t="shared" si="4"/>
        <v>-39835.270000000019</v>
      </c>
      <c r="G166" s="100">
        <v>0</v>
      </c>
      <c r="H166" s="8">
        <v>1</v>
      </c>
      <c r="I166" s="8">
        <v>0</v>
      </c>
      <c r="K166" s="28">
        <v>511916.71</v>
      </c>
      <c r="L166" s="28">
        <v>512000</v>
      </c>
      <c r="M166" s="35">
        <f t="shared" si="5"/>
        <v>83.289999999979045</v>
      </c>
      <c r="N166" s="8">
        <v>0</v>
      </c>
      <c r="O166" s="8">
        <v>0</v>
      </c>
      <c r="P166" s="8">
        <v>1</v>
      </c>
    </row>
    <row r="167" spans="1:16" x14ac:dyDescent="0.25">
      <c r="A167" s="48">
        <v>164</v>
      </c>
      <c r="B167" s="82" t="s">
        <v>277</v>
      </c>
      <c r="C167" s="82" t="s">
        <v>283</v>
      </c>
      <c r="D167" s="1">
        <v>48379.05</v>
      </c>
      <c r="E167" s="1">
        <v>55000</v>
      </c>
      <c r="F167" s="117">
        <f t="shared" si="4"/>
        <v>6620.9499999999971</v>
      </c>
      <c r="G167" s="100">
        <v>0</v>
      </c>
      <c r="H167" s="8">
        <v>0</v>
      </c>
      <c r="I167" s="8">
        <v>1</v>
      </c>
      <c r="K167" s="28">
        <v>51420.35</v>
      </c>
      <c r="L167" s="28">
        <v>52000</v>
      </c>
      <c r="M167" s="35">
        <f t="shared" si="5"/>
        <v>579.65000000000146</v>
      </c>
      <c r="N167" s="8">
        <v>0</v>
      </c>
      <c r="O167" s="8">
        <v>0</v>
      </c>
      <c r="P167" s="8">
        <v>1</v>
      </c>
    </row>
    <row r="168" spans="1:16" x14ac:dyDescent="0.25">
      <c r="A168" s="48">
        <v>165</v>
      </c>
      <c r="B168" s="82" t="s">
        <v>277</v>
      </c>
      <c r="C168" s="82" t="s">
        <v>284</v>
      </c>
      <c r="D168" s="1">
        <v>168744.16</v>
      </c>
      <c r="E168" s="1">
        <v>175000</v>
      </c>
      <c r="F168" s="117">
        <f t="shared" si="4"/>
        <v>6255.8399999999965</v>
      </c>
      <c r="G168" s="100">
        <v>0</v>
      </c>
      <c r="H168" s="8">
        <v>0</v>
      </c>
      <c r="I168" s="8">
        <v>1</v>
      </c>
      <c r="K168" s="28">
        <v>190747.69</v>
      </c>
      <c r="L168" s="28">
        <v>193000</v>
      </c>
      <c r="M168" s="35">
        <f t="shared" si="5"/>
        <v>2252.3099999999977</v>
      </c>
      <c r="N168" s="8">
        <v>0</v>
      </c>
      <c r="O168" s="8">
        <v>0</v>
      </c>
      <c r="P168" s="8">
        <v>1</v>
      </c>
    </row>
    <row r="169" spans="1:16" x14ac:dyDescent="0.25">
      <c r="A169" s="48">
        <v>166</v>
      </c>
      <c r="B169" s="82" t="s">
        <v>285</v>
      </c>
      <c r="C169" s="82" t="s">
        <v>286</v>
      </c>
      <c r="D169" s="1">
        <v>161252.54999999999</v>
      </c>
      <c r="E169" s="1">
        <v>162000</v>
      </c>
      <c r="F169" s="117">
        <f t="shared" si="4"/>
        <v>747.45000000001164</v>
      </c>
      <c r="G169" s="100">
        <v>0</v>
      </c>
      <c r="H169" s="8">
        <v>0</v>
      </c>
      <c r="I169" s="8">
        <v>1</v>
      </c>
      <c r="K169" s="28">
        <v>152921.32999999999</v>
      </c>
      <c r="L169" s="28">
        <v>156000</v>
      </c>
      <c r="M169" s="35">
        <f t="shared" si="5"/>
        <v>3078.6700000000128</v>
      </c>
      <c r="N169" s="8">
        <v>0</v>
      </c>
      <c r="O169" s="8">
        <v>0</v>
      </c>
      <c r="P169" s="8">
        <v>1</v>
      </c>
    </row>
    <row r="170" spans="1:16" x14ac:dyDescent="0.25">
      <c r="A170" s="48">
        <v>167</v>
      </c>
      <c r="B170" s="82" t="s">
        <v>110</v>
      </c>
      <c r="C170" s="82" t="s">
        <v>287</v>
      </c>
      <c r="D170" s="1">
        <v>164957.18</v>
      </c>
      <c r="E170" s="1">
        <v>179000</v>
      </c>
      <c r="F170" s="117">
        <f t="shared" si="4"/>
        <v>14042.820000000007</v>
      </c>
      <c r="G170" s="100">
        <v>0</v>
      </c>
      <c r="H170" s="8">
        <v>0</v>
      </c>
      <c r="I170" s="8">
        <v>1</v>
      </c>
      <c r="K170" s="28">
        <v>207979.47</v>
      </c>
      <c r="L170" s="28">
        <v>219000</v>
      </c>
      <c r="M170" s="35">
        <f t="shared" si="5"/>
        <v>11020.529999999999</v>
      </c>
      <c r="N170" s="8">
        <v>0</v>
      </c>
      <c r="O170" s="8">
        <v>0</v>
      </c>
      <c r="P170" s="8">
        <v>1</v>
      </c>
    </row>
    <row r="171" spans="1:16" ht="17.25" x14ac:dyDescent="0.25">
      <c r="B171" s="71" t="s">
        <v>288</v>
      </c>
      <c r="C171" s="113"/>
      <c r="D171" s="60">
        <f t="shared" ref="D171" si="6">SUM(D3:D170)</f>
        <v>85451110.118209973</v>
      </c>
      <c r="E171" s="60">
        <f>SUM(E3:E170)</f>
        <v>85679012</v>
      </c>
      <c r="F171" s="61">
        <f>E171-D171</f>
        <v>227901.88179002702</v>
      </c>
      <c r="G171" s="115">
        <f>SUM(G4:G170)</f>
        <v>1</v>
      </c>
      <c r="H171" s="116">
        <f>SUM(H4:H170)</f>
        <v>39</v>
      </c>
      <c r="I171" s="116">
        <f>SUM(I4:I170)</f>
        <v>127</v>
      </c>
      <c r="J171" s="62"/>
      <c r="K171" s="61">
        <f>SUM(K4:K170)</f>
        <v>90587196.906029925</v>
      </c>
      <c r="L171" s="61">
        <f>SUM(L4:L170)</f>
        <v>91179165</v>
      </c>
      <c r="M171" s="61">
        <f>L171-K171</f>
        <v>591968.09397007525</v>
      </c>
      <c r="N171" s="116">
        <f>SUM(N4:N170)</f>
        <v>1</v>
      </c>
      <c r="O171" s="116">
        <f>SUM(O4:O170)</f>
        <v>11</v>
      </c>
      <c r="P171" s="116">
        <f>SUM(P4:P170)</f>
        <v>153</v>
      </c>
    </row>
    <row r="172" spans="1:16" s="8" customFormat="1" x14ac:dyDescent="0.25">
      <c r="B172" s="71"/>
      <c r="C172" s="72"/>
      <c r="D172" s="73"/>
      <c r="E172" s="73"/>
      <c r="F172" s="74"/>
      <c r="G172" s="75"/>
      <c r="H172" s="71"/>
      <c r="I172" s="71"/>
      <c r="J172" s="71"/>
      <c r="K172" s="74"/>
      <c r="L172" s="74"/>
      <c r="M172" s="74"/>
      <c r="N172" s="71"/>
      <c r="O172" s="71"/>
      <c r="P172" s="71"/>
    </row>
    <row r="173" spans="1:16" ht="114" x14ac:dyDescent="0.25">
      <c r="B173" s="68" t="s">
        <v>310</v>
      </c>
      <c r="C173" s="89" t="s">
        <v>394</v>
      </c>
      <c r="D173" s="68" t="s">
        <v>292</v>
      </c>
      <c r="E173" s="90" t="s">
        <v>308</v>
      </c>
      <c r="F173" s="68" t="s">
        <v>311</v>
      </c>
      <c r="G173" s="91">
        <f>H171/167</f>
        <v>0.23353293413173654</v>
      </c>
      <c r="K173" s="68" t="s">
        <v>401</v>
      </c>
      <c r="L173" s="89" t="s">
        <v>395</v>
      </c>
      <c r="M173" s="68" t="s">
        <v>402</v>
      </c>
      <c r="N173" s="90" t="s">
        <v>322</v>
      </c>
      <c r="O173" s="68" t="s">
        <v>323</v>
      </c>
      <c r="P173" s="91">
        <f>O171/165</f>
        <v>6.6666666666666666E-2</v>
      </c>
    </row>
    <row r="174" spans="1:16" ht="26.25" customHeight="1" x14ac:dyDescent="0.25">
      <c r="B174" s="155" t="s">
        <v>361</v>
      </c>
      <c r="C174" s="156"/>
      <c r="D174" s="156"/>
      <c r="E174" s="156"/>
      <c r="F174" s="157"/>
      <c r="G174" s="97">
        <f>G171/167</f>
        <v>5.9880239520958087E-3</v>
      </c>
      <c r="K174" s="155" t="s">
        <v>360</v>
      </c>
      <c r="L174" s="156"/>
      <c r="M174" s="156"/>
      <c r="N174" s="156"/>
      <c r="O174" s="157"/>
      <c r="P174" s="97">
        <f>N171/165</f>
        <v>6.0606060606060606E-3</v>
      </c>
    </row>
    <row r="175" spans="1:16" ht="114" x14ac:dyDescent="0.25">
      <c r="B175" s="70" t="s">
        <v>362</v>
      </c>
      <c r="C175" s="94">
        <v>13671.26</v>
      </c>
      <c r="D175" s="70" t="s">
        <v>359</v>
      </c>
      <c r="E175" s="95" t="s">
        <v>309</v>
      </c>
      <c r="F175" s="70" t="s">
        <v>312</v>
      </c>
      <c r="G175" s="96">
        <f>I171/167</f>
        <v>0.76047904191616766</v>
      </c>
      <c r="K175" s="70" t="s">
        <v>362</v>
      </c>
      <c r="L175" s="94">
        <v>6372.66</v>
      </c>
      <c r="M175" s="70" t="s">
        <v>359</v>
      </c>
      <c r="N175" s="95" t="s">
        <v>340</v>
      </c>
      <c r="O175" s="70" t="s">
        <v>312</v>
      </c>
      <c r="P175" s="96">
        <f>P171/165</f>
        <v>0.92727272727272725</v>
      </c>
    </row>
    <row r="177" spans="8:9" x14ac:dyDescent="0.25">
      <c r="H177" s="48"/>
      <c r="I177" s="48"/>
    </row>
    <row r="178" spans="8:9" x14ac:dyDescent="0.25">
      <c r="H178" s="48"/>
      <c r="I178" s="48"/>
    </row>
    <row r="179" spans="8:9" x14ac:dyDescent="0.25">
      <c r="H179" s="48"/>
      <c r="I179" s="48"/>
    </row>
  </sheetData>
  <autoFilter ref="B3:P175"/>
  <mergeCells count="5">
    <mergeCell ref="D2:I2"/>
    <mergeCell ref="K2:P2"/>
    <mergeCell ref="A1:P1"/>
    <mergeCell ref="B174:F174"/>
    <mergeCell ref="K174:O17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75" sqref="N175"/>
    </sheetView>
  </sheetViews>
  <sheetFormatPr defaultRowHeight="15" x14ac:dyDescent="0.25"/>
  <cols>
    <col min="1" max="1" width="4.140625" customWidth="1"/>
    <col min="2" max="2" width="17.5703125" customWidth="1"/>
    <col min="3" max="3" width="16.42578125" customWidth="1"/>
    <col min="4" max="4" width="15.140625" bestFit="1" customWidth="1"/>
    <col min="5" max="5" width="13.85546875" customWidth="1"/>
    <col min="6" max="6" width="14" style="13" customWidth="1"/>
    <col min="7" max="7" width="9.5703125" customWidth="1"/>
    <col min="8" max="8" width="9.85546875" customWidth="1"/>
    <col min="9" max="9" width="4.28515625" style="6" customWidth="1"/>
    <col min="10" max="10" width="14.5703125" bestFit="1" customWidth="1"/>
    <col min="11" max="11" width="13.5703125" bestFit="1" customWidth="1"/>
    <col min="12" max="12" width="13.7109375" customWidth="1"/>
    <col min="13" max="13" width="10.5703125" style="3" customWidth="1"/>
    <col min="14" max="14" width="14.28515625" customWidth="1"/>
    <col min="15" max="15" width="9.85546875" customWidth="1"/>
  </cols>
  <sheetData>
    <row r="1" spans="1:16" ht="19.5" x14ac:dyDescent="0.25">
      <c r="A1" s="159" t="s">
        <v>403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  <c r="N1" s="159"/>
      <c r="O1" s="159"/>
    </row>
    <row r="2" spans="1:16" x14ac:dyDescent="0.25">
      <c r="A2" s="19"/>
      <c r="B2" s="19"/>
      <c r="C2" s="19"/>
      <c r="D2" s="149" t="s">
        <v>399</v>
      </c>
      <c r="E2" s="149"/>
      <c r="F2" s="149"/>
      <c r="G2" s="149"/>
      <c r="H2" s="149"/>
      <c r="I2" s="20"/>
      <c r="J2" s="149" t="s">
        <v>400</v>
      </c>
      <c r="K2" s="149"/>
      <c r="L2" s="149"/>
      <c r="M2" s="158"/>
      <c r="N2" s="149"/>
      <c r="O2" s="149"/>
    </row>
    <row r="3" spans="1:16" ht="42.75" x14ac:dyDescent="0.25">
      <c r="A3" s="14" t="s">
        <v>290</v>
      </c>
      <c r="B3" s="76" t="s">
        <v>313</v>
      </c>
      <c r="C3" s="76" t="s">
        <v>314</v>
      </c>
      <c r="D3" s="77" t="s">
        <v>324</v>
      </c>
      <c r="E3" s="80" t="s">
        <v>325</v>
      </c>
      <c r="F3" s="66" t="s">
        <v>327</v>
      </c>
      <c r="G3" s="66" t="s">
        <v>328</v>
      </c>
      <c r="H3" s="66" t="s">
        <v>329</v>
      </c>
      <c r="I3" s="20"/>
      <c r="J3" s="77" t="s">
        <v>324</v>
      </c>
      <c r="K3" s="80" t="s">
        <v>398</v>
      </c>
      <c r="L3" s="66" t="s">
        <v>327</v>
      </c>
      <c r="M3" s="99" t="s">
        <v>294</v>
      </c>
      <c r="N3" s="66" t="s">
        <v>328</v>
      </c>
      <c r="O3" s="66" t="s">
        <v>329</v>
      </c>
      <c r="P3" s="101"/>
    </row>
    <row r="4" spans="1:16" x14ac:dyDescent="0.25">
      <c r="A4" s="48">
        <v>1</v>
      </c>
      <c r="B4" s="82" t="s">
        <v>0</v>
      </c>
      <c r="C4" s="82" t="s">
        <v>1</v>
      </c>
      <c r="D4" s="1">
        <v>31000</v>
      </c>
      <c r="E4" s="21">
        <v>30640.93</v>
      </c>
      <c r="F4" s="117">
        <f>E4-D4</f>
        <v>-359.06999999999971</v>
      </c>
      <c r="G4" s="8">
        <v>1</v>
      </c>
      <c r="H4" s="8">
        <v>0</v>
      </c>
      <c r="J4" s="28">
        <v>30650</v>
      </c>
      <c r="K4" s="30">
        <v>27515.45</v>
      </c>
      <c r="L4" s="35">
        <f>K4-J4</f>
        <v>-3134.5499999999993</v>
      </c>
      <c r="M4" s="100">
        <v>0</v>
      </c>
      <c r="N4" s="8">
        <v>1</v>
      </c>
      <c r="O4" s="8">
        <v>0</v>
      </c>
    </row>
    <row r="5" spans="1:16" x14ac:dyDescent="0.25">
      <c r="A5" s="48">
        <v>2</v>
      </c>
      <c r="B5" s="82" t="s">
        <v>2</v>
      </c>
      <c r="C5" s="82" t="s">
        <v>3</v>
      </c>
      <c r="D5" s="1">
        <v>2521000</v>
      </c>
      <c r="E5" s="15">
        <v>2508393.2999999998</v>
      </c>
      <c r="F5" s="117">
        <f>E5-D5</f>
        <v>-12606.700000000186</v>
      </c>
      <c r="G5" s="8">
        <v>1</v>
      </c>
      <c r="H5" s="8">
        <v>0</v>
      </c>
      <c r="J5" s="28">
        <v>2780000</v>
      </c>
      <c r="K5" s="30">
        <v>2759839.07</v>
      </c>
      <c r="L5" s="35">
        <f>K5-J5</f>
        <v>-20160.930000000168</v>
      </c>
      <c r="M5" s="100">
        <v>0</v>
      </c>
      <c r="N5" s="8">
        <v>1</v>
      </c>
      <c r="O5" s="8">
        <v>0</v>
      </c>
    </row>
    <row r="6" spans="1:16" x14ac:dyDescent="0.25">
      <c r="A6" s="48">
        <v>3</v>
      </c>
      <c r="B6" s="82" t="s">
        <v>4</v>
      </c>
      <c r="C6" s="82" t="s">
        <v>5</v>
      </c>
      <c r="D6" s="1">
        <v>18500</v>
      </c>
      <c r="E6" s="15">
        <v>18512.64</v>
      </c>
      <c r="F6" s="117">
        <f>E6-D6</f>
        <v>12.639999999999418</v>
      </c>
      <c r="G6" s="8">
        <v>0</v>
      </c>
      <c r="H6" s="8">
        <v>1</v>
      </c>
      <c r="J6" s="28">
        <v>19000</v>
      </c>
      <c r="K6" s="30">
        <v>18512.64</v>
      </c>
      <c r="L6" s="35">
        <f t="shared" ref="L6:L69" si="0">K6-J6</f>
        <v>-487.36000000000058</v>
      </c>
      <c r="M6" s="100">
        <v>0</v>
      </c>
      <c r="N6" s="8">
        <v>1</v>
      </c>
      <c r="O6" s="8">
        <v>0</v>
      </c>
    </row>
    <row r="7" spans="1:16" x14ac:dyDescent="0.25">
      <c r="A7" s="48">
        <v>4</v>
      </c>
      <c r="B7" s="82" t="s">
        <v>6</v>
      </c>
      <c r="C7" s="82" t="s">
        <v>7</v>
      </c>
      <c r="D7" s="1">
        <v>81000</v>
      </c>
      <c r="E7" s="15">
        <v>80683.94</v>
      </c>
      <c r="F7" s="117">
        <f>E7-D7</f>
        <v>-316.05999999999767</v>
      </c>
      <c r="G7" s="8">
        <v>1</v>
      </c>
      <c r="H7" s="8">
        <v>0</v>
      </c>
      <c r="J7" s="28">
        <v>105000</v>
      </c>
      <c r="K7" s="30">
        <v>119263.155</v>
      </c>
      <c r="L7" s="35">
        <f t="shared" si="0"/>
        <v>14263.154999999999</v>
      </c>
      <c r="M7" s="100">
        <v>0</v>
      </c>
      <c r="N7" s="8">
        <v>0</v>
      </c>
      <c r="O7" s="8">
        <v>1</v>
      </c>
    </row>
    <row r="8" spans="1:16" x14ac:dyDescent="0.25">
      <c r="A8" s="48">
        <v>5</v>
      </c>
      <c r="B8" s="82" t="s">
        <v>8</v>
      </c>
      <c r="C8" s="82" t="s">
        <v>9</v>
      </c>
      <c r="D8" s="1">
        <v>152000</v>
      </c>
      <c r="E8" s="15">
        <v>153797.04</v>
      </c>
      <c r="F8" s="117">
        <f t="shared" ref="F8:F71" si="1">E8-D8</f>
        <v>1797.0400000000081</v>
      </c>
      <c r="G8" s="8">
        <v>0</v>
      </c>
      <c r="H8" s="8">
        <v>1</v>
      </c>
      <c r="J8" s="28">
        <v>184000</v>
      </c>
      <c r="K8" s="30">
        <v>170409.15</v>
      </c>
      <c r="L8" s="35">
        <f t="shared" si="0"/>
        <v>-13590.850000000006</v>
      </c>
      <c r="M8" s="100">
        <v>0</v>
      </c>
      <c r="N8" s="8">
        <v>1</v>
      </c>
      <c r="O8" s="8">
        <v>0</v>
      </c>
    </row>
    <row r="9" spans="1:16" x14ac:dyDescent="0.25">
      <c r="A9" s="48">
        <v>6</v>
      </c>
      <c r="B9" s="82" t="s">
        <v>10</v>
      </c>
      <c r="C9" s="82" t="s">
        <v>11</v>
      </c>
      <c r="D9" s="1">
        <v>295000</v>
      </c>
      <c r="E9" s="15">
        <v>255252.59</v>
      </c>
      <c r="F9" s="117">
        <f t="shared" si="1"/>
        <v>-39747.410000000003</v>
      </c>
      <c r="G9" s="8">
        <v>1</v>
      </c>
      <c r="H9" s="8">
        <v>0</v>
      </c>
      <c r="J9" s="28">
        <v>289105</v>
      </c>
      <c r="K9" s="30">
        <v>294373.40999999997</v>
      </c>
      <c r="L9" s="35">
        <f t="shared" si="0"/>
        <v>5268.4099999999744</v>
      </c>
      <c r="M9" s="100">
        <v>0</v>
      </c>
      <c r="N9" s="8">
        <v>0</v>
      </c>
      <c r="O9" s="8">
        <v>1</v>
      </c>
    </row>
    <row r="10" spans="1:16" x14ac:dyDescent="0.25">
      <c r="A10" s="48">
        <v>7</v>
      </c>
      <c r="B10" s="82" t="s">
        <v>0</v>
      </c>
      <c r="C10" s="82" t="s">
        <v>12</v>
      </c>
      <c r="D10" s="1">
        <v>1020000</v>
      </c>
      <c r="E10" s="15">
        <v>906152.41</v>
      </c>
      <c r="F10" s="117">
        <f t="shared" si="1"/>
        <v>-113847.58999999997</v>
      </c>
      <c r="G10" s="8">
        <v>1</v>
      </c>
      <c r="H10" s="8">
        <v>0</v>
      </c>
      <c r="J10" s="28">
        <v>1220000</v>
      </c>
      <c r="K10" s="30">
        <v>1173793.99</v>
      </c>
      <c r="L10" s="35">
        <f t="shared" si="0"/>
        <v>-46206.010000000009</v>
      </c>
      <c r="M10" s="100">
        <v>0</v>
      </c>
      <c r="N10" s="8">
        <v>1</v>
      </c>
      <c r="O10" s="8">
        <v>0</v>
      </c>
    </row>
    <row r="11" spans="1:16" x14ac:dyDescent="0.25">
      <c r="A11" s="48">
        <v>8</v>
      </c>
      <c r="B11" s="31" t="s">
        <v>13</v>
      </c>
      <c r="C11" s="32" t="s">
        <v>13</v>
      </c>
      <c r="D11" s="1">
        <v>0</v>
      </c>
      <c r="E11" s="15">
        <v>17100</v>
      </c>
      <c r="F11" s="117">
        <f t="shared" si="1"/>
        <v>17100</v>
      </c>
      <c r="G11" s="8">
        <v>0</v>
      </c>
      <c r="H11" s="8">
        <v>1</v>
      </c>
      <c r="J11" s="28">
        <v>20700</v>
      </c>
      <c r="K11" s="30">
        <v>20700</v>
      </c>
      <c r="L11" s="35">
        <f t="shared" si="0"/>
        <v>0</v>
      </c>
      <c r="M11" s="100">
        <v>1</v>
      </c>
      <c r="N11" s="8">
        <v>0</v>
      </c>
      <c r="O11" s="8">
        <v>0</v>
      </c>
    </row>
    <row r="12" spans="1:16" x14ac:dyDescent="0.25">
      <c r="A12" s="48">
        <v>9</v>
      </c>
      <c r="B12" s="82" t="s">
        <v>14</v>
      </c>
      <c r="C12" s="82" t="s">
        <v>15</v>
      </c>
      <c r="D12" s="1">
        <v>55000</v>
      </c>
      <c r="E12" s="15">
        <v>50247.31</v>
      </c>
      <c r="F12" s="117">
        <f t="shared" si="1"/>
        <v>-4752.6900000000023</v>
      </c>
      <c r="G12" s="8">
        <v>1</v>
      </c>
      <c r="H12" s="8">
        <v>0</v>
      </c>
      <c r="J12" s="28">
        <v>68000</v>
      </c>
      <c r="K12" s="30">
        <v>61547.08</v>
      </c>
      <c r="L12" s="35">
        <f t="shared" si="0"/>
        <v>-6452.9199999999983</v>
      </c>
      <c r="M12" s="100">
        <v>0</v>
      </c>
      <c r="N12" s="8">
        <v>1</v>
      </c>
      <c r="O12" s="8">
        <v>0</v>
      </c>
    </row>
    <row r="13" spans="1:16" x14ac:dyDescent="0.25">
      <c r="A13" s="48">
        <v>10</v>
      </c>
      <c r="B13" s="82" t="s">
        <v>16</v>
      </c>
      <c r="C13" s="82" t="s">
        <v>17</v>
      </c>
      <c r="D13" s="1">
        <v>164000</v>
      </c>
      <c r="E13" s="15">
        <v>164484.9791</v>
      </c>
      <c r="F13" s="117">
        <f t="shared" si="1"/>
        <v>484.97909999999683</v>
      </c>
      <c r="G13" s="8">
        <v>0</v>
      </c>
      <c r="H13" s="8">
        <v>1</v>
      </c>
      <c r="J13" s="28">
        <v>156000</v>
      </c>
      <c r="K13" s="30">
        <v>145585.9761</v>
      </c>
      <c r="L13" s="35">
        <f t="shared" si="0"/>
        <v>-10414.0239</v>
      </c>
      <c r="M13" s="100">
        <v>0</v>
      </c>
      <c r="N13" s="8">
        <v>1</v>
      </c>
      <c r="O13" s="8">
        <v>0</v>
      </c>
    </row>
    <row r="14" spans="1:16" x14ac:dyDescent="0.25">
      <c r="A14" s="48">
        <v>11</v>
      </c>
      <c r="B14" s="82" t="s">
        <v>18</v>
      </c>
      <c r="C14" s="82" t="s">
        <v>19</v>
      </c>
      <c r="D14" s="1">
        <v>630000</v>
      </c>
      <c r="E14" s="15">
        <v>606008.64399999997</v>
      </c>
      <c r="F14" s="117">
        <f t="shared" si="1"/>
        <v>-23991.356000000029</v>
      </c>
      <c r="G14" s="8">
        <v>1</v>
      </c>
      <c r="H14" s="8">
        <v>0</v>
      </c>
      <c r="J14" s="28">
        <v>679000</v>
      </c>
      <c r="K14" s="30">
        <v>709779.98829999997</v>
      </c>
      <c r="L14" s="35">
        <f t="shared" si="0"/>
        <v>30779.988299999968</v>
      </c>
      <c r="M14" s="100">
        <v>0</v>
      </c>
      <c r="N14" s="8">
        <v>0</v>
      </c>
      <c r="O14" s="8">
        <v>1</v>
      </c>
    </row>
    <row r="15" spans="1:16" x14ac:dyDescent="0.25">
      <c r="A15" s="48">
        <v>12</v>
      </c>
      <c r="B15" s="82" t="s">
        <v>20</v>
      </c>
      <c r="C15" s="82" t="s">
        <v>21</v>
      </c>
      <c r="D15" s="1">
        <v>300000</v>
      </c>
      <c r="E15" s="15">
        <v>290058.17</v>
      </c>
      <c r="F15" s="117">
        <f t="shared" si="1"/>
        <v>-9941.8300000000163</v>
      </c>
      <c r="G15" s="8">
        <v>1</v>
      </c>
      <c r="H15" s="8">
        <v>0</v>
      </c>
      <c r="J15" s="28">
        <v>315000</v>
      </c>
      <c r="K15" s="30">
        <v>299325.13</v>
      </c>
      <c r="L15" s="35">
        <f t="shared" si="0"/>
        <v>-15674.869999999995</v>
      </c>
      <c r="M15" s="100">
        <v>0</v>
      </c>
      <c r="N15" s="8">
        <v>1</v>
      </c>
      <c r="O15" s="8">
        <v>0</v>
      </c>
    </row>
    <row r="16" spans="1:16" x14ac:dyDescent="0.25">
      <c r="A16" s="48">
        <v>13</v>
      </c>
      <c r="B16" s="82" t="s">
        <v>22</v>
      </c>
      <c r="C16" s="82" t="s">
        <v>23</v>
      </c>
      <c r="D16" s="1">
        <v>1280000</v>
      </c>
      <c r="E16" s="15">
        <v>1276802.0294000001</v>
      </c>
      <c r="F16" s="117">
        <f t="shared" si="1"/>
        <v>-3197.9705999998841</v>
      </c>
      <c r="G16" s="8">
        <v>1</v>
      </c>
      <c r="H16" s="8">
        <v>0</v>
      </c>
      <c r="J16" s="28">
        <v>1307000</v>
      </c>
      <c r="K16" s="30">
        <v>1293145.7008</v>
      </c>
      <c r="L16" s="35">
        <f t="shared" si="0"/>
        <v>-13854.299200000009</v>
      </c>
      <c r="M16" s="100">
        <v>0</v>
      </c>
      <c r="N16" s="8">
        <v>1</v>
      </c>
      <c r="O16" s="8">
        <v>0</v>
      </c>
    </row>
    <row r="17" spans="1:15" x14ac:dyDescent="0.25">
      <c r="A17" s="48">
        <v>14</v>
      </c>
      <c r="B17" s="82" t="s">
        <v>24</v>
      </c>
      <c r="C17" s="82" t="s">
        <v>25</v>
      </c>
      <c r="D17" s="1">
        <v>69000</v>
      </c>
      <c r="E17" s="15">
        <v>73644.05</v>
      </c>
      <c r="F17" s="117">
        <f t="shared" si="1"/>
        <v>4644.0500000000029</v>
      </c>
      <c r="G17" s="8">
        <v>0</v>
      </c>
      <c r="H17" s="8">
        <v>1</v>
      </c>
      <c r="J17" s="28">
        <v>68000</v>
      </c>
      <c r="K17" s="30">
        <v>67910.77</v>
      </c>
      <c r="L17" s="35">
        <f t="shared" si="0"/>
        <v>-89.229999999995925</v>
      </c>
      <c r="M17" s="100">
        <v>0</v>
      </c>
      <c r="N17" s="8">
        <v>1</v>
      </c>
      <c r="O17" s="8">
        <v>0</v>
      </c>
    </row>
    <row r="18" spans="1:15" x14ac:dyDescent="0.25">
      <c r="A18" s="48">
        <v>15</v>
      </c>
      <c r="B18" s="82" t="s">
        <v>26</v>
      </c>
      <c r="C18" s="82" t="s">
        <v>27</v>
      </c>
      <c r="D18" s="1">
        <v>105000</v>
      </c>
      <c r="E18" s="15">
        <v>90040.99</v>
      </c>
      <c r="F18" s="117">
        <f t="shared" si="1"/>
        <v>-14959.009999999995</v>
      </c>
      <c r="G18" s="8">
        <v>1</v>
      </c>
      <c r="H18" s="8">
        <v>0</v>
      </c>
      <c r="J18" s="28">
        <v>102484</v>
      </c>
      <c r="K18" s="30">
        <v>107314.64</v>
      </c>
      <c r="L18" s="35">
        <f t="shared" si="0"/>
        <v>4830.6399999999994</v>
      </c>
      <c r="M18" s="100">
        <v>0</v>
      </c>
      <c r="N18" s="8">
        <v>0</v>
      </c>
      <c r="O18" s="8">
        <v>1</v>
      </c>
    </row>
    <row r="19" spans="1:15" x14ac:dyDescent="0.25">
      <c r="A19" s="48">
        <v>16</v>
      </c>
      <c r="B19" s="82" t="s">
        <v>28</v>
      </c>
      <c r="C19" s="82" t="s">
        <v>29</v>
      </c>
      <c r="D19" s="1">
        <v>72000</v>
      </c>
      <c r="E19" s="15">
        <v>59362.98</v>
      </c>
      <c r="F19" s="117">
        <f t="shared" si="1"/>
        <v>-12637.019999999997</v>
      </c>
      <c r="G19" s="8">
        <v>1</v>
      </c>
      <c r="H19" s="8">
        <v>0</v>
      </c>
      <c r="J19" s="28">
        <v>60000</v>
      </c>
      <c r="K19" s="30">
        <v>54190.99</v>
      </c>
      <c r="L19" s="35">
        <f t="shared" si="0"/>
        <v>-5809.010000000002</v>
      </c>
      <c r="M19" s="100">
        <v>0</v>
      </c>
      <c r="N19" s="8">
        <v>1</v>
      </c>
      <c r="O19" s="8">
        <v>0</v>
      </c>
    </row>
    <row r="20" spans="1:15" x14ac:dyDescent="0.25">
      <c r="A20" s="48">
        <v>17</v>
      </c>
      <c r="B20" s="82" t="s">
        <v>30</v>
      </c>
      <c r="C20" s="82" t="s">
        <v>31</v>
      </c>
      <c r="D20" s="1">
        <v>39000</v>
      </c>
      <c r="E20" s="15">
        <v>32803.129999999997</v>
      </c>
      <c r="F20" s="117">
        <f t="shared" si="1"/>
        <v>-6196.8700000000026</v>
      </c>
      <c r="G20" s="8">
        <v>1</v>
      </c>
      <c r="H20" s="8">
        <v>0</v>
      </c>
      <c r="J20" s="28">
        <v>32310</v>
      </c>
      <c r="K20" s="30">
        <v>32886.129999999997</v>
      </c>
      <c r="L20" s="35">
        <f t="shared" si="0"/>
        <v>576.12999999999738</v>
      </c>
      <c r="M20" s="100">
        <v>0</v>
      </c>
      <c r="N20" s="8">
        <v>0</v>
      </c>
      <c r="O20" s="8">
        <v>1</v>
      </c>
    </row>
    <row r="21" spans="1:15" x14ac:dyDescent="0.25">
      <c r="A21" s="48">
        <v>18</v>
      </c>
      <c r="B21" s="82" t="s">
        <v>32</v>
      </c>
      <c r="C21" s="82" t="s">
        <v>33</v>
      </c>
      <c r="D21" s="1">
        <v>2600000</v>
      </c>
      <c r="E21" s="15">
        <v>2598262.08</v>
      </c>
      <c r="F21" s="117">
        <f t="shared" si="1"/>
        <v>-1737.9199999999255</v>
      </c>
      <c r="G21" s="8">
        <v>1</v>
      </c>
      <c r="H21" s="8">
        <v>0</v>
      </c>
      <c r="J21" s="28">
        <v>2760000</v>
      </c>
      <c r="K21" s="30">
        <v>2670422.3169999998</v>
      </c>
      <c r="L21" s="35">
        <f t="shared" si="0"/>
        <v>-89577.683000000194</v>
      </c>
      <c r="M21" s="100">
        <v>0</v>
      </c>
      <c r="N21" s="8">
        <v>1</v>
      </c>
      <c r="O21" s="8">
        <v>0</v>
      </c>
    </row>
    <row r="22" spans="1:15" x14ac:dyDescent="0.25">
      <c r="A22" s="48">
        <v>19</v>
      </c>
      <c r="B22" s="82" t="s">
        <v>34</v>
      </c>
      <c r="C22" s="82" t="s">
        <v>35</v>
      </c>
      <c r="D22" s="1">
        <v>300000</v>
      </c>
      <c r="E22" s="15">
        <v>263685.23489999998</v>
      </c>
      <c r="F22" s="117">
        <f t="shared" si="1"/>
        <v>-36314.765100000019</v>
      </c>
      <c r="G22" s="8">
        <v>1</v>
      </c>
      <c r="H22" s="8">
        <v>0</v>
      </c>
      <c r="J22" s="28">
        <v>303000</v>
      </c>
      <c r="K22" s="30">
        <v>295279.03090000001</v>
      </c>
      <c r="L22" s="35">
        <f t="shared" si="0"/>
        <v>-7720.9690999999875</v>
      </c>
      <c r="M22" s="100">
        <v>0</v>
      </c>
      <c r="N22" s="8">
        <v>1</v>
      </c>
      <c r="O22" s="8">
        <v>0</v>
      </c>
    </row>
    <row r="23" spans="1:15" x14ac:dyDescent="0.25">
      <c r="A23" s="48">
        <v>20</v>
      </c>
      <c r="B23" s="82" t="s">
        <v>36</v>
      </c>
      <c r="C23" s="82" t="s">
        <v>37</v>
      </c>
      <c r="D23" s="1">
        <v>170000</v>
      </c>
      <c r="E23" s="15">
        <v>163413.28</v>
      </c>
      <c r="F23" s="117">
        <f t="shared" si="1"/>
        <v>-6586.7200000000012</v>
      </c>
      <c r="G23" s="8">
        <v>1</v>
      </c>
      <c r="H23" s="8">
        <v>0</v>
      </c>
      <c r="J23" s="28">
        <v>165000</v>
      </c>
      <c r="K23" s="30">
        <v>154350.997</v>
      </c>
      <c r="L23" s="35">
        <f t="shared" si="0"/>
        <v>-10649.002999999997</v>
      </c>
      <c r="M23" s="100">
        <v>0</v>
      </c>
      <c r="N23" s="8">
        <v>1</v>
      </c>
      <c r="O23" s="8">
        <v>0</v>
      </c>
    </row>
    <row r="24" spans="1:15" x14ac:dyDescent="0.25">
      <c r="A24" s="48">
        <v>21</v>
      </c>
      <c r="B24" s="82" t="s">
        <v>38</v>
      </c>
      <c r="C24" s="82" t="s">
        <v>39</v>
      </c>
      <c r="D24" s="2">
        <v>4000000</v>
      </c>
      <c r="E24" s="15">
        <v>3492986.27</v>
      </c>
      <c r="F24" s="117">
        <f t="shared" si="1"/>
        <v>-507013.73</v>
      </c>
      <c r="G24" s="8">
        <v>1</v>
      </c>
      <c r="H24" s="8">
        <v>0</v>
      </c>
      <c r="J24" s="28">
        <v>4110000</v>
      </c>
      <c r="K24" s="30">
        <v>4074703.98</v>
      </c>
      <c r="L24" s="35">
        <f t="shared" si="0"/>
        <v>-35296.020000000019</v>
      </c>
      <c r="M24" s="100">
        <v>0</v>
      </c>
      <c r="N24" s="8">
        <v>1</v>
      </c>
      <c r="O24" s="8">
        <v>0</v>
      </c>
    </row>
    <row r="25" spans="1:15" x14ac:dyDescent="0.25">
      <c r="A25" s="48">
        <v>22</v>
      </c>
      <c r="B25" s="82" t="s">
        <v>40</v>
      </c>
      <c r="C25" s="82" t="s">
        <v>41</v>
      </c>
      <c r="D25" s="1">
        <v>55000</v>
      </c>
      <c r="E25" s="15">
        <v>54119.63</v>
      </c>
      <c r="F25" s="117">
        <f t="shared" si="1"/>
        <v>-880.37000000000262</v>
      </c>
      <c r="G25" s="8">
        <v>1</v>
      </c>
      <c r="H25" s="8">
        <v>0</v>
      </c>
      <c r="J25" s="28">
        <v>123000</v>
      </c>
      <c r="K25" s="30">
        <v>123023.73</v>
      </c>
      <c r="L25" s="35">
        <f t="shared" si="0"/>
        <v>23.729999999995925</v>
      </c>
      <c r="M25" s="100">
        <v>0</v>
      </c>
      <c r="N25" s="8">
        <v>0</v>
      </c>
      <c r="O25" s="8">
        <v>1</v>
      </c>
    </row>
    <row r="26" spans="1:15" x14ac:dyDescent="0.25">
      <c r="A26" s="48">
        <v>23</v>
      </c>
      <c r="B26" s="82" t="s">
        <v>42</v>
      </c>
      <c r="C26" s="82" t="s">
        <v>43</v>
      </c>
      <c r="D26" s="1">
        <v>9500</v>
      </c>
      <c r="E26" s="15">
        <v>14949.2</v>
      </c>
      <c r="F26" s="117">
        <f t="shared" si="1"/>
        <v>5449.2000000000007</v>
      </c>
      <c r="G26" s="8">
        <v>0</v>
      </c>
      <c r="H26" s="8">
        <v>1</v>
      </c>
      <c r="J26" s="28">
        <v>37200</v>
      </c>
      <c r="K26" s="30">
        <v>38300.199999999997</v>
      </c>
      <c r="L26" s="35">
        <f t="shared" si="0"/>
        <v>1100.1999999999971</v>
      </c>
      <c r="M26" s="100">
        <v>0</v>
      </c>
      <c r="N26" s="8">
        <v>0</v>
      </c>
      <c r="O26" s="8">
        <v>1</v>
      </c>
    </row>
    <row r="27" spans="1:15" x14ac:dyDescent="0.25">
      <c r="A27" s="48">
        <v>24</v>
      </c>
      <c r="B27" s="82" t="s">
        <v>44</v>
      </c>
      <c r="C27" s="82" t="s">
        <v>45</v>
      </c>
      <c r="D27" s="1">
        <v>26000</v>
      </c>
      <c r="E27" s="15">
        <v>20237.598000000002</v>
      </c>
      <c r="F27" s="117">
        <f t="shared" si="1"/>
        <v>-5762.4019999999982</v>
      </c>
      <c r="G27" s="8">
        <v>1</v>
      </c>
      <c r="H27" s="8">
        <v>0</v>
      </c>
      <c r="J27" s="28">
        <v>20000</v>
      </c>
      <c r="K27" s="30">
        <v>19647.775000000001</v>
      </c>
      <c r="L27" s="35">
        <f t="shared" si="0"/>
        <v>-352.22499999999854</v>
      </c>
      <c r="M27" s="100">
        <v>0</v>
      </c>
      <c r="N27" s="8">
        <v>1</v>
      </c>
      <c r="O27" s="8">
        <v>0</v>
      </c>
    </row>
    <row r="28" spans="1:15" x14ac:dyDescent="0.25">
      <c r="A28" s="48">
        <v>25</v>
      </c>
      <c r="B28" s="82" t="s">
        <v>46</v>
      </c>
      <c r="C28" s="82" t="s">
        <v>47</v>
      </c>
      <c r="D28" s="1">
        <v>555000</v>
      </c>
      <c r="E28" s="15">
        <v>569303.9</v>
      </c>
      <c r="F28" s="117">
        <f t="shared" si="1"/>
        <v>14303.900000000023</v>
      </c>
      <c r="G28" s="8">
        <v>0</v>
      </c>
      <c r="H28" s="8">
        <v>1</v>
      </c>
      <c r="J28" s="28">
        <v>744000</v>
      </c>
      <c r="K28" s="30">
        <v>736182.38</v>
      </c>
      <c r="L28" s="35">
        <f t="shared" si="0"/>
        <v>-7817.6199999999953</v>
      </c>
      <c r="M28" s="100">
        <v>0</v>
      </c>
      <c r="N28" s="8">
        <v>1</v>
      </c>
      <c r="O28" s="8">
        <v>0</v>
      </c>
    </row>
    <row r="29" spans="1:15" x14ac:dyDescent="0.25">
      <c r="A29" s="48">
        <v>26</v>
      </c>
      <c r="B29" s="82" t="s">
        <v>48</v>
      </c>
      <c r="C29" s="82" t="s">
        <v>49</v>
      </c>
      <c r="D29" s="1">
        <v>1020000</v>
      </c>
      <c r="E29" s="15">
        <v>997298.64</v>
      </c>
      <c r="F29" s="117">
        <f t="shared" si="1"/>
        <v>-22701.359999999986</v>
      </c>
      <c r="G29" s="8">
        <v>1</v>
      </c>
      <c r="H29" s="8">
        <v>0</v>
      </c>
      <c r="J29" s="28">
        <v>1180000</v>
      </c>
      <c r="K29" s="30">
        <v>1134403</v>
      </c>
      <c r="L29" s="35">
        <f t="shared" si="0"/>
        <v>-45597</v>
      </c>
      <c r="M29" s="100">
        <v>0</v>
      </c>
      <c r="N29" s="8">
        <v>1</v>
      </c>
      <c r="O29" s="8">
        <v>0</v>
      </c>
    </row>
    <row r="30" spans="1:15" x14ac:dyDescent="0.25">
      <c r="A30" s="48">
        <v>27</v>
      </c>
      <c r="B30" s="82" t="s">
        <v>50</v>
      </c>
      <c r="C30" s="82" t="s">
        <v>51</v>
      </c>
      <c r="D30" s="1">
        <v>805000</v>
      </c>
      <c r="E30" s="15">
        <v>793550.52</v>
      </c>
      <c r="F30" s="117">
        <f t="shared" si="1"/>
        <v>-11449.479999999981</v>
      </c>
      <c r="G30" s="8">
        <v>1</v>
      </c>
      <c r="H30" s="8">
        <v>0</v>
      </c>
      <c r="J30" s="28">
        <v>905000</v>
      </c>
      <c r="K30" s="30">
        <v>883436.59</v>
      </c>
      <c r="L30" s="35">
        <f t="shared" si="0"/>
        <v>-21563.410000000033</v>
      </c>
      <c r="M30" s="100">
        <v>0</v>
      </c>
      <c r="N30" s="8">
        <v>1</v>
      </c>
      <c r="O30" s="8">
        <v>0</v>
      </c>
    </row>
    <row r="31" spans="1:15" x14ac:dyDescent="0.25">
      <c r="A31" s="48">
        <v>28</v>
      </c>
      <c r="B31" s="82" t="s">
        <v>52</v>
      </c>
      <c r="C31" s="82" t="s">
        <v>53</v>
      </c>
      <c r="D31" s="1">
        <v>49500</v>
      </c>
      <c r="E31" s="15">
        <v>12219.38</v>
      </c>
      <c r="F31" s="117">
        <f t="shared" si="1"/>
        <v>-37280.620000000003</v>
      </c>
      <c r="G31" s="8">
        <v>1</v>
      </c>
      <c r="H31" s="8">
        <v>0</v>
      </c>
      <c r="J31" s="28">
        <v>12500</v>
      </c>
      <c r="K31" s="30">
        <v>12219.38</v>
      </c>
      <c r="L31" s="35">
        <f t="shared" si="0"/>
        <v>-280.6200000000008</v>
      </c>
      <c r="M31" s="100">
        <v>0</v>
      </c>
      <c r="N31" s="8">
        <v>1</v>
      </c>
      <c r="O31" s="8">
        <v>0</v>
      </c>
    </row>
    <row r="32" spans="1:15" x14ac:dyDescent="0.25">
      <c r="A32" s="48">
        <v>29</v>
      </c>
      <c r="B32" s="82" t="s">
        <v>24</v>
      </c>
      <c r="C32" s="82" t="s">
        <v>54</v>
      </c>
      <c r="D32" s="1">
        <v>790000</v>
      </c>
      <c r="E32" s="15">
        <v>757159.72</v>
      </c>
      <c r="F32" s="117">
        <f t="shared" si="1"/>
        <v>-32840.280000000028</v>
      </c>
      <c r="G32" s="8">
        <v>1</v>
      </c>
      <c r="H32" s="8">
        <v>0</v>
      </c>
      <c r="J32" s="28">
        <v>814000</v>
      </c>
      <c r="K32" s="30">
        <v>809294.3</v>
      </c>
      <c r="L32" s="35">
        <f t="shared" si="0"/>
        <v>-4705.6999999999534</v>
      </c>
      <c r="M32" s="100">
        <v>0</v>
      </c>
      <c r="N32" s="8">
        <v>1</v>
      </c>
      <c r="O32" s="8">
        <v>0</v>
      </c>
    </row>
    <row r="33" spans="1:15" x14ac:dyDescent="0.25">
      <c r="A33" s="48">
        <v>30</v>
      </c>
      <c r="B33" s="82" t="s">
        <v>55</v>
      </c>
      <c r="C33" s="82" t="s">
        <v>56</v>
      </c>
      <c r="D33" s="1">
        <v>435000</v>
      </c>
      <c r="E33" s="15">
        <v>430515.35950000002</v>
      </c>
      <c r="F33" s="117">
        <f t="shared" si="1"/>
        <v>-4484.6404999999795</v>
      </c>
      <c r="G33" s="8">
        <v>1</v>
      </c>
      <c r="H33" s="8">
        <v>0</v>
      </c>
      <c r="J33" s="28">
        <v>430000</v>
      </c>
      <c r="K33" s="30">
        <v>408389.17749999999</v>
      </c>
      <c r="L33" s="35">
        <f t="shared" si="0"/>
        <v>-21610.822500000009</v>
      </c>
      <c r="M33" s="100">
        <v>0</v>
      </c>
      <c r="N33" s="8">
        <v>1</v>
      </c>
      <c r="O33" s="8">
        <v>0</v>
      </c>
    </row>
    <row r="34" spans="1:15" x14ac:dyDescent="0.25">
      <c r="A34" s="48">
        <v>31</v>
      </c>
      <c r="B34" s="82" t="s">
        <v>57</v>
      </c>
      <c r="C34" s="82" t="s">
        <v>58</v>
      </c>
      <c r="D34" s="1">
        <v>200000</v>
      </c>
      <c r="E34" s="15">
        <v>207107.41</v>
      </c>
      <c r="F34" s="117">
        <f t="shared" si="1"/>
        <v>7107.4100000000035</v>
      </c>
      <c r="G34" s="8">
        <v>0</v>
      </c>
      <c r="H34" s="8">
        <v>1</v>
      </c>
      <c r="J34" s="28">
        <v>185000</v>
      </c>
      <c r="K34" s="30">
        <v>172155.19</v>
      </c>
      <c r="L34" s="35">
        <f t="shared" si="0"/>
        <v>-12844.809999999998</v>
      </c>
      <c r="M34" s="100">
        <v>0</v>
      </c>
      <c r="N34" s="8">
        <v>1</v>
      </c>
      <c r="O34" s="8">
        <v>0</v>
      </c>
    </row>
    <row r="35" spans="1:15" x14ac:dyDescent="0.25">
      <c r="A35" s="48">
        <v>32</v>
      </c>
      <c r="B35" s="82" t="s">
        <v>59</v>
      </c>
      <c r="C35" s="82" t="s">
        <v>60</v>
      </c>
      <c r="D35" s="1">
        <v>70000</v>
      </c>
      <c r="E35" s="15">
        <v>68102.455000000002</v>
      </c>
      <c r="F35" s="117">
        <f t="shared" si="1"/>
        <v>-1897.5449999999983</v>
      </c>
      <c r="G35" s="8">
        <v>1</v>
      </c>
      <c r="H35" s="8">
        <v>0</v>
      </c>
      <c r="J35" s="28">
        <v>64000</v>
      </c>
      <c r="K35" s="30">
        <v>62201.184999999998</v>
      </c>
      <c r="L35" s="35">
        <f t="shared" si="0"/>
        <v>-1798.8150000000023</v>
      </c>
      <c r="M35" s="100">
        <v>0</v>
      </c>
      <c r="N35" s="8">
        <v>1</v>
      </c>
      <c r="O35" s="8">
        <v>0</v>
      </c>
    </row>
    <row r="36" spans="1:15" x14ac:dyDescent="0.25">
      <c r="A36" s="48">
        <v>33</v>
      </c>
      <c r="B36" s="82" t="s">
        <v>61</v>
      </c>
      <c r="C36" s="82" t="s">
        <v>62</v>
      </c>
      <c r="D36" s="1">
        <v>219000</v>
      </c>
      <c r="E36" s="15">
        <v>203766.82</v>
      </c>
      <c r="F36" s="117">
        <f t="shared" si="1"/>
        <v>-15233.179999999993</v>
      </c>
      <c r="G36" s="8">
        <v>1</v>
      </c>
      <c r="H36" s="8">
        <v>0</v>
      </c>
      <c r="J36" s="28">
        <v>264000</v>
      </c>
      <c r="K36" s="30">
        <v>256567.06</v>
      </c>
      <c r="L36" s="35">
        <f t="shared" si="0"/>
        <v>-7432.9400000000023</v>
      </c>
      <c r="M36" s="100">
        <v>0</v>
      </c>
      <c r="N36" s="8">
        <v>1</v>
      </c>
      <c r="O36" s="8">
        <v>0</v>
      </c>
    </row>
    <row r="37" spans="1:15" x14ac:dyDescent="0.25">
      <c r="A37" s="48">
        <v>34</v>
      </c>
      <c r="B37" s="82" t="s">
        <v>63</v>
      </c>
      <c r="C37" s="82" t="s">
        <v>64</v>
      </c>
      <c r="D37" s="1">
        <v>310000</v>
      </c>
      <c r="E37" s="15">
        <v>309992.03000000003</v>
      </c>
      <c r="F37" s="117">
        <f t="shared" si="1"/>
        <v>-7.9699999999720603</v>
      </c>
      <c r="G37" s="8">
        <v>1</v>
      </c>
      <c r="H37" s="8">
        <v>0</v>
      </c>
      <c r="J37" s="28">
        <v>304000</v>
      </c>
      <c r="K37" s="30">
        <v>307409.33</v>
      </c>
      <c r="L37" s="35">
        <f t="shared" si="0"/>
        <v>3409.3300000000163</v>
      </c>
      <c r="M37" s="100">
        <v>0</v>
      </c>
      <c r="N37" s="8">
        <v>0</v>
      </c>
      <c r="O37" s="8">
        <v>1</v>
      </c>
    </row>
    <row r="38" spans="1:15" x14ac:dyDescent="0.25">
      <c r="A38" s="48">
        <v>35</v>
      </c>
      <c r="B38" s="82" t="s">
        <v>65</v>
      </c>
      <c r="C38" s="82" t="s">
        <v>66</v>
      </c>
      <c r="D38" s="1">
        <v>162000</v>
      </c>
      <c r="E38" s="15">
        <v>143858.71</v>
      </c>
      <c r="F38" s="117">
        <f t="shared" si="1"/>
        <v>-18141.290000000008</v>
      </c>
      <c r="G38" s="8">
        <v>1</v>
      </c>
      <c r="H38" s="8">
        <v>0</v>
      </c>
      <c r="J38" s="28">
        <v>205000</v>
      </c>
      <c r="K38" s="30">
        <v>174225.03</v>
      </c>
      <c r="L38" s="35">
        <f t="shared" si="0"/>
        <v>-30774.97</v>
      </c>
      <c r="M38" s="100">
        <v>0</v>
      </c>
      <c r="N38" s="8">
        <v>1</v>
      </c>
      <c r="O38" s="8">
        <v>0</v>
      </c>
    </row>
    <row r="39" spans="1:15" x14ac:dyDescent="0.25">
      <c r="A39" s="48">
        <v>36</v>
      </c>
      <c r="B39" s="82" t="s">
        <v>67</v>
      </c>
      <c r="C39" s="82" t="s">
        <v>68</v>
      </c>
      <c r="D39" s="1">
        <v>1081000</v>
      </c>
      <c r="E39" s="15">
        <v>839416.73555999994</v>
      </c>
      <c r="F39" s="117">
        <f t="shared" si="1"/>
        <v>-241583.26444000006</v>
      </c>
      <c r="G39" s="8">
        <v>1</v>
      </c>
      <c r="H39" s="8">
        <v>0</v>
      </c>
      <c r="J39" s="28">
        <v>1274000</v>
      </c>
      <c r="K39" s="30">
        <v>1204213.47056</v>
      </c>
      <c r="L39" s="35">
        <f t="shared" si="0"/>
        <v>-69786.529439999955</v>
      </c>
      <c r="M39" s="100">
        <v>0</v>
      </c>
      <c r="N39" s="8">
        <v>1</v>
      </c>
      <c r="O39" s="8">
        <v>0</v>
      </c>
    </row>
    <row r="40" spans="1:15" x14ac:dyDescent="0.25">
      <c r="A40" s="48">
        <v>37</v>
      </c>
      <c r="B40" s="82" t="s">
        <v>69</v>
      </c>
      <c r="C40" s="82" t="s">
        <v>70</v>
      </c>
      <c r="D40" s="1">
        <v>210000</v>
      </c>
      <c r="E40" s="15">
        <v>189917.89</v>
      </c>
      <c r="F40" s="117">
        <f t="shared" si="1"/>
        <v>-20082.109999999986</v>
      </c>
      <c r="G40" s="8">
        <v>1</v>
      </c>
      <c r="H40" s="8">
        <v>0</v>
      </c>
      <c r="J40" s="28">
        <v>195000</v>
      </c>
      <c r="K40" s="30">
        <v>191040.77</v>
      </c>
      <c r="L40" s="35">
        <f t="shared" si="0"/>
        <v>-3959.2300000000105</v>
      </c>
      <c r="M40" s="100">
        <v>0</v>
      </c>
      <c r="N40" s="8">
        <v>1</v>
      </c>
      <c r="O40" s="8">
        <v>0</v>
      </c>
    </row>
    <row r="41" spans="1:15" x14ac:dyDescent="0.25">
      <c r="A41" s="48">
        <v>38</v>
      </c>
      <c r="B41" s="82" t="s">
        <v>10</v>
      </c>
      <c r="C41" s="82" t="s">
        <v>71</v>
      </c>
      <c r="D41" s="1">
        <v>2065000</v>
      </c>
      <c r="E41" s="15">
        <v>2049542.71</v>
      </c>
      <c r="F41" s="117">
        <f t="shared" si="1"/>
        <v>-15457.290000000037</v>
      </c>
      <c r="G41" s="8">
        <v>1</v>
      </c>
      <c r="H41" s="8">
        <v>0</v>
      </c>
      <c r="J41" s="28">
        <v>2363000</v>
      </c>
      <c r="K41" s="30">
        <v>2382047.0299999998</v>
      </c>
      <c r="L41" s="35">
        <f t="shared" si="0"/>
        <v>19047.029999999795</v>
      </c>
      <c r="M41" s="100">
        <v>0</v>
      </c>
      <c r="N41" s="8">
        <v>0</v>
      </c>
      <c r="O41" s="8">
        <v>1</v>
      </c>
    </row>
    <row r="42" spans="1:15" x14ac:dyDescent="0.25">
      <c r="A42" s="48">
        <v>39</v>
      </c>
      <c r="B42" s="82" t="s">
        <v>72</v>
      </c>
      <c r="C42" s="82" t="s">
        <v>73</v>
      </c>
      <c r="D42" s="105">
        <v>1650000</v>
      </c>
      <c r="E42" s="15">
        <v>1379979.83</v>
      </c>
      <c r="F42" s="117">
        <f t="shared" si="1"/>
        <v>-270020.16999999993</v>
      </c>
      <c r="G42" s="8">
        <v>1</v>
      </c>
      <c r="H42" s="8">
        <v>0</v>
      </c>
      <c r="J42" s="28">
        <v>1351000</v>
      </c>
      <c r="K42" s="30">
        <v>1577151.81</v>
      </c>
      <c r="L42" s="35">
        <f t="shared" si="0"/>
        <v>226151.81000000006</v>
      </c>
      <c r="M42" s="100">
        <v>0</v>
      </c>
      <c r="N42" s="8">
        <v>0</v>
      </c>
      <c r="O42" s="8">
        <v>1</v>
      </c>
    </row>
    <row r="43" spans="1:15" x14ac:dyDescent="0.25">
      <c r="A43" s="48">
        <v>40</v>
      </c>
      <c r="B43" s="82" t="s">
        <v>24</v>
      </c>
      <c r="C43" s="82" t="s">
        <v>74</v>
      </c>
      <c r="D43" s="1">
        <v>170000</v>
      </c>
      <c r="E43" s="15">
        <v>160352.82</v>
      </c>
      <c r="F43" s="117">
        <f t="shared" si="1"/>
        <v>-9647.179999999993</v>
      </c>
      <c r="G43" s="8">
        <v>1</v>
      </c>
      <c r="H43" s="8">
        <v>0</v>
      </c>
      <c r="J43" s="28">
        <v>169000</v>
      </c>
      <c r="K43" s="30">
        <v>158732.76999999999</v>
      </c>
      <c r="L43" s="35">
        <f t="shared" si="0"/>
        <v>-10267.23000000001</v>
      </c>
      <c r="M43" s="100">
        <v>0</v>
      </c>
      <c r="N43" s="8">
        <v>1</v>
      </c>
      <c r="O43" s="8">
        <v>0</v>
      </c>
    </row>
    <row r="44" spans="1:15" x14ac:dyDescent="0.25">
      <c r="A44" s="48">
        <v>41</v>
      </c>
      <c r="B44" s="82" t="s">
        <v>75</v>
      </c>
      <c r="C44" s="82" t="s">
        <v>76</v>
      </c>
      <c r="D44" s="1">
        <v>325000</v>
      </c>
      <c r="E44" s="15">
        <v>306702.55499999999</v>
      </c>
      <c r="F44" s="117">
        <f t="shared" si="1"/>
        <v>-18297.445000000007</v>
      </c>
      <c r="G44" s="8">
        <v>1</v>
      </c>
      <c r="H44" s="8">
        <v>0</v>
      </c>
      <c r="J44" s="28">
        <v>375000</v>
      </c>
      <c r="K44" s="30">
        <v>376621.255</v>
      </c>
      <c r="L44" s="35">
        <f t="shared" si="0"/>
        <v>1621.2550000000047</v>
      </c>
      <c r="M44" s="100">
        <v>0</v>
      </c>
      <c r="N44" s="8">
        <v>0</v>
      </c>
      <c r="O44" s="8">
        <v>1</v>
      </c>
    </row>
    <row r="45" spans="1:15" x14ac:dyDescent="0.25">
      <c r="A45" s="48">
        <v>42</v>
      </c>
      <c r="B45" s="82" t="s">
        <v>77</v>
      </c>
      <c r="C45" s="82" t="s">
        <v>78</v>
      </c>
      <c r="D45" s="1">
        <v>10000</v>
      </c>
      <c r="E45" s="15">
        <v>6377.6</v>
      </c>
      <c r="F45" s="117">
        <f t="shared" si="1"/>
        <v>-3622.3999999999996</v>
      </c>
      <c r="G45" s="8">
        <v>1</v>
      </c>
      <c r="H45" s="8">
        <v>0</v>
      </c>
      <c r="J45" s="28">
        <v>36000</v>
      </c>
      <c r="K45" s="30">
        <v>36793.300000000003</v>
      </c>
      <c r="L45" s="35">
        <f t="shared" si="0"/>
        <v>793.30000000000291</v>
      </c>
      <c r="M45" s="100">
        <v>0</v>
      </c>
      <c r="N45" s="8">
        <v>0</v>
      </c>
      <c r="O45" s="8">
        <v>1</v>
      </c>
    </row>
    <row r="46" spans="1:15" x14ac:dyDescent="0.25">
      <c r="A46" s="48">
        <v>43</v>
      </c>
      <c r="B46" s="82" t="s">
        <v>79</v>
      </c>
      <c r="C46" s="82" t="s">
        <v>80</v>
      </c>
      <c r="D46" s="105">
        <v>560000</v>
      </c>
      <c r="E46" s="15">
        <v>534721.27</v>
      </c>
      <c r="F46" s="117">
        <f t="shared" si="1"/>
        <v>-25278.729999999981</v>
      </c>
      <c r="G46" s="8">
        <v>1</v>
      </c>
      <c r="H46" s="8">
        <v>0</v>
      </c>
      <c r="J46" s="28">
        <v>584000</v>
      </c>
      <c r="K46" s="30">
        <v>529048.52</v>
      </c>
      <c r="L46" s="35">
        <f t="shared" si="0"/>
        <v>-54951.479999999981</v>
      </c>
      <c r="M46" s="100">
        <v>0</v>
      </c>
      <c r="N46" s="8">
        <v>1</v>
      </c>
      <c r="O46" s="8">
        <v>0</v>
      </c>
    </row>
    <row r="47" spans="1:15" x14ac:dyDescent="0.25">
      <c r="A47" s="48">
        <v>44</v>
      </c>
      <c r="B47" s="82" t="s">
        <v>81</v>
      </c>
      <c r="C47" s="82" t="s">
        <v>82</v>
      </c>
      <c r="D47" s="1">
        <v>170000</v>
      </c>
      <c r="E47" s="15">
        <v>169974.6</v>
      </c>
      <c r="F47" s="117">
        <f t="shared" si="1"/>
        <v>-25.399999999994179</v>
      </c>
      <c r="G47" s="8">
        <v>1</v>
      </c>
      <c r="H47" s="8">
        <v>0</v>
      </c>
      <c r="J47" s="28">
        <v>192000</v>
      </c>
      <c r="K47" s="30">
        <v>170590.02</v>
      </c>
      <c r="L47" s="35">
        <f t="shared" si="0"/>
        <v>-21409.98000000001</v>
      </c>
      <c r="M47" s="100">
        <v>0</v>
      </c>
      <c r="N47" s="8">
        <v>1</v>
      </c>
      <c r="O47" s="8">
        <v>0</v>
      </c>
    </row>
    <row r="48" spans="1:15" x14ac:dyDescent="0.25">
      <c r="A48" s="48">
        <v>45</v>
      </c>
      <c r="B48" s="82" t="s">
        <v>83</v>
      </c>
      <c r="C48" s="82" t="s">
        <v>84</v>
      </c>
      <c r="D48" s="1">
        <v>34000</v>
      </c>
      <c r="E48" s="15">
        <v>40899.69</v>
      </c>
      <c r="F48" s="117">
        <f t="shared" si="1"/>
        <v>6899.6900000000023</v>
      </c>
      <c r="G48" s="8">
        <v>0</v>
      </c>
      <c r="H48" s="8">
        <v>1</v>
      </c>
      <c r="J48" s="28">
        <v>42000</v>
      </c>
      <c r="K48" s="30">
        <v>41732.620000000003</v>
      </c>
      <c r="L48" s="35">
        <f t="shared" si="0"/>
        <v>-267.37999999999738</v>
      </c>
      <c r="M48" s="100">
        <v>0</v>
      </c>
      <c r="N48" s="8">
        <v>1</v>
      </c>
      <c r="O48" s="8">
        <v>0</v>
      </c>
    </row>
    <row r="49" spans="1:15" x14ac:dyDescent="0.25">
      <c r="A49" s="48">
        <v>46</v>
      </c>
      <c r="B49" s="82" t="s">
        <v>85</v>
      </c>
      <c r="C49" s="82" t="s">
        <v>86</v>
      </c>
      <c r="D49" s="1">
        <v>4000</v>
      </c>
      <c r="E49" s="15">
        <v>0</v>
      </c>
      <c r="F49" s="117">
        <f t="shared" si="1"/>
        <v>-4000</v>
      </c>
      <c r="G49" s="8">
        <v>1</v>
      </c>
      <c r="H49" s="8">
        <v>0</v>
      </c>
      <c r="J49" s="40" t="s">
        <v>363</v>
      </c>
      <c r="K49" s="40" t="s">
        <v>363</v>
      </c>
      <c r="L49" s="40" t="s">
        <v>363</v>
      </c>
      <c r="M49" s="40" t="s">
        <v>363</v>
      </c>
      <c r="N49" s="40" t="s">
        <v>363</v>
      </c>
      <c r="O49" s="40" t="s">
        <v>363</v>
      </c>
    </row>
    <row r="50" spans="1:15" x14ac:dyDescent="0.25">
      <c r="A50" s="48">
        <v>47</v>
      </c>
      <c r="B50" s="82" t="s">
        <v>26</v>
      </c>
      <c r="C50" s="82" t="s">
        <v>87</v>
      </c>
      <c r="D50" s="1">
        <v>540000</v>
      </c>
      <c r="E50" s="15">
        <v>556854.89</v>
      </c>
      <c r="F50" s="117">
        <f t="shared" si="1"/>
        <v>16854.890000000014</v>
      </c>
      <c r="G50" s="8">
        <v>0</v>
      </c>
      <c r="H50" s="8">
        <v>1</v>
      </c>
      <c r="J50" s="28">
        <v>580000</v>
      </c>
      <c r="K50" s="30">
        <v>463924.42</v>
      </c>
      <c r="L50" s="35">
        <f t="shared" si="0"/>
        <v>-116075.58000000002</v>
      </c>
      <c r="M50" s="100">
        <v>0</v>
      </c>
      <c r="N50" s="8">
        <v>1</v>
      </c>
      <c r="O50" s="8">
        <v>0</v>
      </c>
    </row>
    <row r="51" spans="1:15" x14ac:dyDescent="0.25">
      <c r="A51" s="48">
        <v>48</v>
      </c>
      <c r="B51" s="82" t="s">
        <v>88</v>
      </c>
      <c r="C51" s="82" t="s">
        <v>89</v>
      </c>
      <c r="D51" s="1">
        <v>59212</v>
      </c>
      <c r="E51" s="15">
        <v>62193.98</v>
      </c>
      <c r="F51" s="117">
        <f t="shared" si="1"/>
        <v>2981.9800000000032</v>
      </c>
      <c r="G51" s="8">
        <v>0</v>
      </c>
      <c r="H51" s="8">
        <v>1</v>
      </c>
      <c r="J51" s="28">
        <v>62295</v>
      </c>
      <c r="K51" s="30">
        <v>62193.98</v>
      </c>
      <c r="L51" s="35">
        <f t="shared" si="0"/>
        <v>-101.0199999999968</v>
      </c>
      <c r="M51" s="100">
        <v>0</v>
      </c>
      <c r="N51" s="8">
        <v>1</v>
      </c>
      <c r="O51" s="8">
        <v>0</v>
      </c>
    </row>
    <row r="52" spans="1:15" x14ac:dyDescent="0.25">
      <c r="A52" s="48">
        <v>49</v>
      </c>
      <c r="B52" s="82" t="s">
        <v>52</v>
      </c>
      <c r="C52" s="82" t="s">
        <v>90</v>
      </c>
      <c r="D52" s="1">
        <v>35000</v>
      </c>
      <c r="E52" s="15">
        <v>16850.21</v>
      </c>
      <c r="F52" s="117">
        <f t="shared" si="1"/>
        <v>-18149.79</v>
      </c>
      <c r="G52" s="8">
        <v>1</v>
      </c>
      <c r="H52" s="8">
        <v>0</v>
      </c>
      <c r="J52" s="28">
        <v>32000</v>
      </c>
      <c r="K52" s="30">
        <v>30944.03</v>
      </c>
      <c r="L52" s="35">
        <f t="shared" si="0"/>
        <v>-1055.9700000000012</v>
      </c>
      <c r="M52" s="100">
        <v>0</v>
      </c>
      <c r="N52" s="8">
        <v>1</v>
      </c>
      <c r="O52" s="8">
        <v>0</v>
      </c>
    </row>
    <row r="53" spans="1:15" x14ac:dyDescent="0.25">
      <c r="A53" s="48">
        <v>50</v>
      </c>
      <c r="B53" s="82" t="s">
        <v>91</v>
      </c>
      <c r="C53" s="82" t="s">
        <v>92</v>
      </c>
      <c r="D53" s="1">
        <v>43000</v>
      </c>
      <c r="E53" s="15">
        <v>41309.839999999997</v>
      </c>
      <c r="F53" s="117">
        <f t="shared" si="1"/>
        <v>-1690.1600000000035</v>
      </c>
      <c r="G53" s="8">
        <v>1</v>
      </c>
      <c r="H53" s="8">
        <v>0</v>
      </c>
      <c r="J53" s="28">
        <v>53000</v>
      </c>
      <c r="K53" s="30">
        <v>51629.3</v>
      </c>
      <c r="L53" s="35">
        <f t="shared" si="0"/>
        <v>-1370.6999999999971</v>
      </c>
      <c r="M53" s="100">
        <v>0</v>
      </c>
      <c r="N53" s="8">
        <v>1</v>
      </c>
      <c r="O53" s="8">
        <v>0</v>
      </c>
    </row>
    <row r="54" spans="1:15" x14ac:dyDescent="0.25">
      <c r="A54" s="48">
        <v>51</v>
      </c>
      <c r="B54" s="82" t="s">
        <v>93</v>
      </c>
      <c r="C54" s="82" t="s">
        <v>94</v>
      </c>
      <c r="D54" s="1">
        <v>4781000</v>
      </c>
      <c r="E54" s="15">
        <v>4554786.8099999996</v>
      </c>
      <c r="F54" s="117">
        <f t="shared" si="1"/>
        <v>-226213.19000000041</v>
      </c>
      <c r="G54" s="8">
        <v>1</v>
      </c>
      <c r="H54" s="8">
        <v>0</v>
      </c>
      <c r="J54" s="28">
        <v>5380000</v>
      </c>
      <c r="K54" s="30">
        <v>5234746.68</v>
      </c>
      <c r="L54" s="35">
        <f t="shared" si="0"/>
        <v>-145253.3200000003</v>
      </c>
      <c r="M54" s="100">
        <v>0</v>
      </c>
      <c r="N54" s="8">
        <v>1</v>
      </c>
      <c r="O54" s="8">
        <v>0</v>
      </c>
    </row>
    <row r="55" spans="1:15" x14ac:dyDescent="0.25">
      <c r="A55" s="48">
        <v>52</v>
      </c>
      <c r="B55" s="82" t="s">
        <v>95</v>
      </c>
      <c r="C55" s="82" t="s">
        <v>96</v>
      </c>
      <c r="D55" s="1">
        <v>283000</v>
      </c>
      <c r="E55" s="15">
        <v>269429</v>
      </c>
      <c r="F55" s="117">
        <f t="shared" si="1"/>
        <v>-13571</v>
      </c>
      <c r="G55" s="8">
        <v>1</v>
      </c>
      <c r="H55" s="8">
        <v>0</v>
      </c>
      <c r="J55" s="28">
        <v>308000</v>
      </c>
      <c r="K55" s="30">
        <v>304880.12</v>
      </c>
      <c r="L55" s="35">
        <f t="shared" si="0"/>
        <v>-3119.8800000000047</v>
      </c>
      <c r="M55" s="100">
        <v>0</v>
      </c>
      <c r="N55" s="8">
        <v>1</v>
      </c>
      <c r="O55" s="8">
        <v>0</v>
      </c>
    </row>
    <row r="56" spans="1:15" x14ac:dyDescent="0.25">
      <c r="A56" s="48">
        <v>53</v>
      </c>
      <c r="B56" s="82" t="s">
        <v>97</v>
      </c>
      <c r="C56" s="82" t="s">
        <v>98</v>
      </c>
      <c r="D56" s="1">
        <v>74500</v>
      </c>
      <c r="E56" s="15">
        <v>65985.429999999993</v>
      </c>
      <c r="F56" s="117">
        <f t="shared" si="1"/>
        <v>-8514.570000000007</v>
      </c>
      <c r="G56" s="8">
        <v>1</v>
      </c>
      <c r="H56" s="8">
        <v>0</v>
      </c>
      <c r="J56" s="28">
        <v>74000</v>
      </c>
      <c r="K56" s="30">
        <v>78658.100000000006</v>
      </c>
      <c r="L56" s="35">
        <f t="shared" si="0"/>
        <v>4658.1000000000058</v>
      </c>
      <c r="M56" s="100">
        <v>0</v>
      </c>
      <c r="N56" s="8">
        <v>0</v>
      </c>
      <c r="O56" s="8">
        <v>1</v>
      </c>
    </row>
    <row r="57" spans="1:15" x14ac:dyDescent="0.25">
      <c r="A57" s="48">
        <v>54</v>
      </c>
      <c r="B57" s="82" t="s">
        <v>99</v>
      </c>
      <c r="C57" s="82" t="s">
        <v>100</v>
      </c>
      <c r="D57" s="1">
        <v>79500</v>
      </c>
      <c r="E57" s="15">
        <v>74359.53</v>
      </c>
      <c r="F57" s="117">
        <f t="shared" si="1"/>
        <v>-5140.4700000000012</v>
      </c>
      <c r="G57" s="8">
        <v>1</v>
      </c>
      <c r="H57" s="8">
        <v>0</v>
      </c>
      <c r="J57" s="28">
        <v>90000</v>
      </c>
      <c r="K57" s="30">
        <v>76352.101500000004</v>
      </c>
      <c r="L57" s="35">
        <f t="shared" si="0"/>
        <v>-13647.898499999996</v>
      </c>
      <c r="M57" s="100">
        <v>0</v>
      </c>
      <c r="N57" s="8">
        <v>1</v>
      </c>
      <c r="O57" s="8">
        <v>0</v>
      </c>
    </row>
    <row r="58" spans="1:15" x14ac:dyDescent="0.25">
      <c r="A58" s="48">
        <v>55</v>
      </c>
      <c r="B58" s="82" t="s">
        <v>101</v>
      </c>
      <c r="C58" s="82" t="s">
        <v>102</v>
      </c>
      <c r="D58" s="1">
        <v>22000</v>
      </c>
      <c r="E58" s="15">
        <v>22408.98</v>
      </c>
      <c r="F58" s="117">
        <f t="shared" si="1"/>
        <v>408.97999999999956</v>
      </c>
      <c r="G58" s="8">
        <v>0</v>
      </c>
      <c r="H58" s="8">
        <v>1</v>
      </c>
      <c r="J58" s="28">
        <v>22500</v>
      </c>
      <c r="K58" s="30">
        <v>22408.98</v>
      </c>
      <c r="L58" s="35">
        <f t="shared" si="0"/>
        <v>-91.020000000000437</v>
      </c>
      <c r="M58" s="100">
        <v>0</v>
      </c>
      <c r="N58" s="8">
        <v>1</v>
      </c>
      <c r="O58" s="8">
        <v>0</v>
      </c>
    </row>
    <row r="59" spans="1:15" x14ac:dyDescent="0.25">
      <c r="A59" s="48">
        <v>56</v>
      </c>
      <c r="B59" s="82" t="s">
        <v>103</v>
      </c>
      <c r="C59" s="82" t="s">
        <v>104</v>
      </c>
      <c r="D59" s="1">
        <v>70000</v>
      </c>
      <c r="E59" s="15">
        <v>79384.95</v>
      </c>
      <c r="F59" s="117">
        <f t="shared" si="1"/>
        <v>9384.9499999999971</v>
      </c>
      <c r="G59" s="8">
        <v>0</v>
      </c>
      <c r="H59" s="8">
        <v>1</v>
      </c>
      <c r="J59" s="28">
        <v>73000</v>
      </c>
      <c r="K59" s="30">
        <v>71712.149999999994</v>
      </c>
      <c r="L59" s="35">
        <f t="shared" si="0"/>
        <v>-1287.8500000000058</v>
      </c>
      <c r="M59" s="100">
        <v>0</v>
      </c>
      <c r="N59" s="8">
        <v>1</v>
      </c>
      <c r="O59" s="8">
        <v>0</v>
      </c>
    </row>
    <row r="60" spans="1:15" x14ac:dyDescent="0.25">
      <c r="A60" s="48">
        <v>57</v>
      </c>
      <c r="B60" s="82" t="s">
        <v>10</v>
      </c>
      <c r="C60" s="82" t="s">
        <v>105</v>
      </c>
      <c r="D60" s="1">
        <v>200000</v>
      </c>
      <c r="E60" s="15">
        <v>190490.46</v>
      </c>
      <c r="F60" s="117">
        <f t="shared" si="1"/>
        <v>-9509.5400000000081</v>
      </c>
      <c r="G60" s="8">
        <v>1</v>
      </c>
      <c r="H60" s="8">
        <v>0</v>
      </c>
      <c r="J60" s="28">
        <v>274000</v>
      </c>
      <c r="K60" s="30">
        <v>275105.73</v>
      </c>
      <c r="L60" s="35">
        <f t="shared" si="0"/>
        <v>1105.7299999999814</v>
      </c>
      <c r="M60" s="100">
        <v>0</v>
      </c>
      <c r="N60" s="8">
        <v>0</v>
      </c>
      <c r="O60" s="8">
        <v>1</v>
      </c>
    </row>
    <row r="61" spans="1:15" x14ac:dyDescent="0.25">
      <c r="A61" s="48">
        <v>58</v>
      </c>
      <c r="B61" s="82" t="s">
        <v>106</v>
      </c>
      <c r="C61" s="82" t="s">
        <v>107</v>
      </c>
      <c r="D61" s="1">
        <v>200000</v>
      </c>
      <c r="E61" s="15">
        <v>199449.40400000001</v>
      </c>
      <c r="F61" s="117">
        <f t="shared" si="1"/>
        <v>-550.59599999999045</v>
      </c>
      <c r="G61" s="8">
        <v>1</v>
      </c>
      <c r="H61" s="8">
        <v>0</v>
      </c>
      <c r="J61" s="28">
        <v>247000</v>
      </c>
      <c r="K61" s="30">
        <v>250816.09</v>
      </c>
      <c r="L61" s="35">
        <f t="shared" si="0"/>
        <v>3816.0899999999965</v>
      </c>
      <c r="M61" s="100">
        <v>0</v>
      </c>
      <c r="N61" s="8">
        <v>0</v>
      </c>
      <c r="O61" s="8">
        <v>1</v>
      </c>
    </row>
    <row r="62" spans="1:15" x14ac:dyDescent="0.25">
      <c r="A62" s="48">
        <v>59</v>
      </c>
      <c r="B62" s="82" t="s">
        <v>36</v>
      </c>
      <c r="C62" s="82" t="s">
        <v>108</v>
      </c>
      <c r="D62" s="1">
        <v>562000</v>
      </c>
      <c r="E62" s="15">
        <v>588104.02599999995</v>
      </c>
      <c r="F62" s="117">
        <f t="shared" si="1"/>
        <v>26104.025999999954</v>
      </c>
      <c r="G62" s="8">
        <v>0</v>
      </c>
      <c r="H62" s="8">
        <v>1</v>
      </c>
      <c r="J62" s="28">
        <v>650000</v>
      </c>
      <c r="K62" s="30">
        <v>602364.92819999997</v>
      </c>
      <c r="L62" s="35">
        <f t="shared" si="0"/>
        <v>-47635.071800000034</v>
      </c>
      <c r="M62" s="100">
        <v>0</v>
      </c>
      <c r="N62" s="8">
        <v>1</v>
      </c>
      <c r="O62" s="8">
        <v>0</v>
      </c>
    </row>
    <row r="63" spans="1:15" x14ac:dyDescent="0.25">
      <c r="A63" s="48">
        <v>60</v>
      </c>
      <c r="B63" s="82" t="s">
        <v>109</v>
      </c>
      <c r="C63" s="82" t="s">
        <v>109</v>
      </c>
      <c r="D63" s="1">
        <v>131000</v>
      </c>
      <c r="E63" s="15">
        <v>130592.47</v>
      </c>
      <c r="F63" s="117">
        <f t="shared" si="1"/>
        <v>-407.52999999999884</v>
      </c>
      <c r="G63" s="8">
        <v>1</v>
      </c>
      <c r="H63" s="8">
        <v>0</v>
      </c>
      <c r="J63" s="28">
        <v>146000</v>
      </c>
      <c r="K63" s="30">
        <v>144640.10999999999</v>
      </c>
      <c r="L63" s="35">
        <f t="shared" si="0"/>
        <v>-1359.890000000014</v>
      </c>
      <c r="M63" s="100">
        <v>0</v>
      </c>
      <c r="N63" s="8">
        <v>1</v>
      </c>
      <c r="O63" s="8">
        <v>0</v>
      </c>
    </row>
    <row r="64" spans="1:15" x14ac:dyDescent="0.25">
      <c r="A64" s="48">
        <v>61</v>
      </c>
      <c r="B64" s="82" t="s">
        <v>110</v>
      </c>
      <c r="C64" s="82" t="s">
        <v>111</v>
      </c>
      <c r="D64" s="1">
        <v>146500</v>
      </c>
      <c r="E64" s="15">
        <v>127148.12</v>
      </c>
      <c r="F64" s="117">
        <f t="shared" si="1"/>
        <v>-19351.880000000005</v>
      </c>
      <c r="G64" s="8">
        <v>1</v>
      </c>
      <c r="H64" s="8">
        <v>0</v>
      </c>
      <c r="J64" s="28">
        <v>140000</v>
      </c>
      <c r="K64" s="30">
        <v>131037.5</v>
      </c>
      <c r="L64" s="35">
        <f t="shared" si="0"/>
        <v>-8962.5</v>
      </c>
      <c r="M64" s="100">
        <v>0</v>
      </c>
      <c r="N64" s="8">
        <v>1</v>
      </c>
      <c r="O64" s="8">
        <v>0</v>
      </c>
    </row>
    <row r="65" spans="1:15" x14ac:dyDescent="0.25">
      <c r="A65" s="48">
        <v>62</v>
      </c>
      <c r="B65" s="82" t="s">
        <v>112</v>
      </c>
      <c r="C65" s="82" t="s">
        <v>113</v>
      </c>
      <c r="D65" s="1">
        <v>340000</v>
      </c>
      <c r="E65" s="15">
        <v>344620.89</v>
      </c>
      <c r="F65" s="117">
        <f t="shared" si="1"/>
        <v>4620.890000000014</v>
      </c>
      <c r="G65" s="8">
        <v>0</v>
      </c>
      <c r="H65" s="8">
        <v>1</v>
      </c>
      <c r="J65" s="28">
        <v>380000</v>
      </c>
      <c r="K65" s="30">
        <v>390809.88</v>
      </c>
      <c r="L65" s="35">
        <f t="shared" si="0"/>
        <v>10809.880000000005</v>
      </c>
      <c r="M65" s="100">
        <v>0</v>
      </c>
      <c r="N65" s="8">
        <v>0</v>
      </c>
      <c r="O65" s="8">
        <v>1</v>
      </c>
    </row>
    <row r="66" spans="1:15" x14ac:dyDescent="0.25">
      <c r="A66" s="48">
        <v>63</v>
      </c>
      <c r="B66" s="82" t="s">
        <v>114</v>
      </c>
      <c r="C66" s="82" t="s">
        <v>115</v>
      </c>
      <c r="D66" s="1">
        <v>95000</v>
      </c>
      <c r="E66" s="15">
        <v>86978.94</v>
      </c>
      <c r="F66" s="117">
        <f t="shared" si="1"/>
        <v>-8021.0599999999977</v>
      </c>
      <c r="G66" s="8">
        <v>1</v>
      </c>
      <c r="H66" s="8">
        <v>0</v>
      </c>
      <c r="J66" s="28">
        <v>128000</v>
      </c>
      <c r="K66" s="30">
        <v>125542.53</v>
      </c>
      <c r="L66" s="35">
        <f t="shared" si="0"/>
        <v>-2457.4700000000012</v>
      </c>
      <c r="M66" s="100">
        <v>0</v>
      </c>
      <c r="N66" s="8">
        <v>1</v>
      </c>
      <c r="O66" s="8">
        <v>0</v>
      </c>
    </row>
    <row r="67" spans="1:15" x14ac:dyDescent="0.25">
      <c r="A67" s="48">
        <v>64</v>
      </c>
      <c r="B67" s="82" t="s">
        <v>112</v>
      </c>
      <c r="C67" s="82" t="s">
        <v>116</v>
      </c>
      <c r="D67" s="1">
        <v>1370000</v>
      </c>
      <c r="E67" s="15">
        <v>1317223.8774999999</v>
      </c>
      <c r="F67" s="117">
        <f t="shared" si="1"/>
        <v>-52776.122500000056</v>
      </c>
      <c r="G67" s="8">
        <v>1</v>
      </c>
      <c r="H67" s="8">
        <v>0</v>
      </c>
      <c r="J67" s="28">
        <v>1475000</v>
      </c>
      <c r="K67" s="30">
        <v>1429411.1853</v>
      </c>
      <c r="L67" s="35">
        <f t="shared" si="0"/>
        <v>-45588.814699999988</v>
      </c>
      <c r="M67" s="100">
        <v>0</v>
      </c>
      <c r="N67" s="8">
        <v>1</v>
      </c>
      <c r="O67" s="8">
        <v>0</v>
      </c>
    </row>
    <row r="68" spans="1:15" x14ac:dyDescent="0.25">
      <c r="A68" s="48">
        <v>65</v>
      </c>
      <c r="B68" s="82" t="s">
        <v>117</v>
      </c>
      <c r="C68" s="82" t="s">
        <v>118</v>
      </c>
      <c r="D68" s="1">
        <v>4500</v>
      </c>
      <c r="E68" s="15">
        <v>4471.2</v>
      </c>
      <c r="F68" s="117">
        <f t="shared" si="1"/>
        <v>-28.800000000000182</v>
      </c>
      <c r="G68" s="8">
        <v>1</v>
      </c>
      <c r="H68" s="8">
        <v>0</v>
      </c>
      <c r="J68" s="28">
        <v>4500</v>
      </c>
      <c r="K68" s="30">
        <v>9248.0640000000003</v>
      </c>
      <c r="L68" s="35">
        <f t="shared" si="0"/>
        <v>4748.0640000000003</v>
      </c>
      <c r="M68" s="100">
        <v>0</v>
      </c>
      <c r="N68" s="8">
        <v>0</v>
      </c>
      <c r="O68" s="8">
        <v>1</v>
      </c>
    </row>
    <row r="69" spans="1:15" x14ac:dyDescent="0.25">
      <c r="A69" s="48">
        <v>66</v>
      </c>
      <c r="B69" s="82" t="s">
        <v>119</v>
      </c>
      <c r="C69" s="82" t="s">
        <v>120</v>
      </c>
      <c r="D69" s="1">
        <v>325000</v>
      </c>
      <c r="E69" s="15">
        <v>311430.34999999998</v>
      </c>
      <c r="F69" s="117">
        <f t="shared" si="1"/>
        <v>-13569.650000000023</v>
      </c>
      <c r="G69" s="8">
        <v>1</v>
      </c>
      <c r="H69" s="8">
        <v>0</v>
      </c>
      <c r="J69" s="28">
        <v>405000</v>
      </c>
      <c r="K69" s="30">
        <v>396338.06</v>
      </c>
      <c r="L69" s="35">
        <f t="shared" si="0"/>
        <v>-8661.9400000000023</v>
      </c>
      <c r="M69" s="100">
        <v>0</v>
      </c>
      <c r="N69" s="8">
        <v>1</v>
      </c>
      <c r="O69" s="8">
        <v>0</v>
      </c>
    </row>
    <row r="70" spans="1:15" x14ac:dyDescent="0.25">
      <c r="A70" s="48">
        <v>67</v>
      </c>
      <c r="B70" s="82" t="s">
        <v>24</v>
      </c>
      <c r="C70" s="82" t="s">
        <v>121</v>
      </c>
      <c r="D70" s="1">
        <v>720000</v>
      </c>
      <c r="E70" s="15">
        <v>665652.55000000005</v>
      </c>
      <c r="F70" s="117">
        <f t="shared" si="1"/>
        <v>-54347.449999999953</v>
      </c>
      <c r="G70" s="8">
        <v>1</v>
      </c>
      <c r="H70" s="8">
        <v>0</v>
      </c>
      <c r="J70" s="28">
        <v>730000</v>
      </c>
      <c r="K70" s="30">
        <v>709930.6</v>
      </c>
      <c r="L70" s="35">
        <f t="shared" ref="L70:L133" si="2">K70-J70</f>
        <v>-20069.400000000023</v>
      </c>
      <c r="M70" s="100">
        <v>0</v>
      </c>
      <c r="N70" s="8">
        <v>1</v>
      </c>
      <c r="O70" s="8">
        <v>0</v>
      </c>
    </row>
    <row r="71" spans="1:15" x14ac:dyDescent="0.25">
      <c r="A71" s="48">
        <v>68</v>
      </c>
      <c r="B71" s="82" t="s">
        <v>18</v>
      </c>
      <c r="C71" s="82" t="s">
        <v>122</v>
      </c>
      <c r="D71" s="1">
        <v>1150000</v>
      </c>
      <c r="E71" s="15">
        <v>1080873.2220999999</v>
      </c>
      <c r="F71" s="117">
        <f t="shared" si="1"/>
        <v>-69126.777900000103</v>
      </c>
      <c r="G71" s="8">
        <v>1</v>
      </c>
      <c r="H71" s="8">
        <v>0</v>
      </c>
      <c r="J71" s="28">
        <v>1290000</v>
      </c>
      <c r="K71" s="30">
        <v>1229419.9816999999</v>
      </c>
      <c r="L71" s="35">
        <f t="shared" si="2"/>
        <v>-60580.018300000113</v>
      </c>
      <c r="M71" s="100">
        <v>0</v>
      </c>
      <c r="N71" s="8">
        <v>1</v>
      </c>
      <c r="O71" s="8">
        <v>0</v>
      </c>
    </row>
    <row r="72" spans="1:15" x14ac:dyDescent="0.25">
      <c r="A72" s="48">
        <v>69</v>
      </c>
      <c r="B72" s="82" t="s">
        <v>123</v>
      </c>
      <c r="C72" s="82" t="s">
        <v>124</v>
      </c>
      <c r="D72" s="1">
        <v>225000</v>
      </c>
      <c r="E72" s="15">
        <v>219859.5</v>
      </c>
      <c r="F72" s="117">
        <f t="shared" ref="F72:F135" si="3">E72-D72</f>
        <v>-5140.5</v>
      </c>
      <c r="G72" s="8">
        <v>1</v>
      </c>
      <c r="H72" s="8">
        <v>0</v>
      </c>
      <c r="J72" s="28">
        <v>240000</v>
      </c>
      <c r="K72" s="30">
        <v>220183.55</v>
      </c>
      <c r="L72" s="35">
        <f t="shared" si="2"/>
        <v>-19816.450000000012</v>
      </c>
      <c r="M72" s="100">
        <v>0</v>
      </c>
      <c r="N72" s="8">
        <v>1</v>
      </c>
      <c r="O72" s="8">
        <v>0</v>
      </c>
    </row>
    <row r="73" spans="1:15" x14ac:dyDescent="0.25">
      <c r="A73" s="48">
        <v>70</v>
      </c>
      <c r="B73" s="82" t="s">
        <v>125</v>
      </c>
      <c r="C73" s="82" t="s">
        <v>125</v>
      </c>
      <c r="D73" s="1">
        <v>985000</v>
      </c>
      <c r="E73" s="15">
        <v>1003476.27</v>
      </c>
      <c r="F73" s="117">
        <f t="shared" si="3"/>
        <v>18476.270000000019</v>
      </c>
      <c r="G73" s="8">
        <v>0</v>
      </c>
      <c r="H73" s="8">
        <v>1</v>
      </c>
      <c r="J73" s="28">
        <v>1080000</v>
      </c>
      <c r="K73" s="30">
        <v>1067788.6200000001</v>
      </c>
      <c r="L73" s="35">
        <f t="shared" si="2"/>
        <v>-12211.379999999888</v>
      </c>
      <c r="M73" s="100">
        <v>0</v>
      </c>
      <c r="N73" s="8">
        <v>1</v>
      </c>
      <c r="O73" s="8">
        <v>0</v>
      </c>
    </row>
    <row r="74" spans="1:15" x14ac:dyDescent="0.25">
      <c r="A74" s="48">
        <v>71</v>
      </c>
      <c r="B74" s="82" t="s">
        <v>126</v>
      </c>
      <c r="C74" s="82" t="s">
        <v>127</v>
      </c>
      <c r="D74" s="1">
        <v>605000</v>
      </c>
      <c r="E74" s="15">
        <v>582678.72549999994</v>
      </c>
      <c r="F74" s="117">
        <f t="shared" si="3"/>
        <v>-22321.274500000058</v>
      </c>
      <c r="G74" s="8">
        <v>1</v>
      </c>
      <c r="H74" s="8">
        <v>0</v>
      </c>
      <c r="J74" s="28">
        <v>624000</v>
      </c>
      <c r="K74" s="30">
        <v>597543.77549999999</v>
      </c>
      <c r="L74" s="35">
        <f t="shared" si="2"/>
        <v>-26456.224500000011</v>
      </c>
      <c r="M74" s="100">
        <v>0</v>
      </c>
      <c r="N74" s="8">
        <v>1</v>
      </c>
      <c r="O74" s="8">
        <v>0</v>
      </c>
    </row>
    <row r="75" spans="1:15" x14ac:dyDescent="0.25">
      <c r="A75" s="48">
        <v>72</v>
      </c>
      <c r="B75" s="82" t="s">
        <v>83</v>
      </c>
      <c r="C75" s="82" t="s">
        <v>128</v>
      </c>
      <c r="D75" s="1">
        <v>90000</v>
      </c>
      <c r="E75" s="15">
        <v>87377.47</v>
      </c>
      <c r="F75" s="117">
        <f t="shared" si="3"/>
        <v>-2622.5299999999988</v>
      </c>
      <c r="G75" s="8">
        <v>1</v>
      </c>
      <c r="H75" s="8">
        <v>0</v>
      </c>
      <c r="J75" s="28">
        <v>123000</v>
      </c>
      <c r="K75" s="30">
        <v>116851.68</v>
      </c>
      <c r="L75" s="35">
        <f t="shared" si="2"/>
        <v>-6148.320000000007</v>
      </c>
      <c r="M75" s="100">
        <v>0</v>
      </c>
      <c r="N75" s="8">
        <v>1</v>
      </c>
      <c r="O75" s="8">
        <v>0</v>
      </c>
    </row>
    <row r="76" spans="1:15" x14ac:dyDescent="0.25">
      <c r="A76" s="48">
        <v>73</v>
      </c>
      <c r="B76" s="82" t="s">
        <v>129</v>
      </c>
      <c r="C76" s="82" t="s">
        <v>129</v>
      </c>
      <c r="D76" s="1">
        <v>69000</v>
      </c>
      <c r="E76" s="15">
        <v>71250.69</v>
      </c>
      <c r="F76" s="117">
        <f t="shared" si="3"/>
        <v>2250.6900000000023</v>
      </c>
      <c r="G76" s="8">
        <v>0</v>
      </c>
      <c r="H76" s="8">
        <v>1</v>
      </c>
      <c r="J76" s="28">
        <v>100000</v>
      </c>
      <c r="K76" s="30">
        <v>89795.77</v>
      </c>
      <c r="L76" s="35">
        <f t="shared" si="2"/>
        <v>-10204.229999999996</v>
      </c>
      <c r="M76" s="100">
        <v>0</v>
      </c>
      <c r="N76" s="8">
        <v>1</v>
      </c>
      <c r="O76" s="8">
        <v>0</v>
      </c>
    </row>
    <row r="77" spans="1:15" x14ac:dyDescent="0.25">
      <c r="A77" s="48">
        <v>74</v>
      </c>
      <c r="B77" s="82" t="s">
        <v>130</v>
      </c>
      <c r="C77" s="82" t="s">
        <v>131</v>
      </c>
      <c r="D77" s="1">
        <v>2500</v>
      </c>
      <c r="E77" s="15">
        <v>2372.46</v>
      </c>
      <c r="F77" s="117">
        <f t="shared" si="3"/>
        <v>-127.53999999999996</v>
      </c>
      <c r="G77" s="8">
        <v>1</v>
      </c>
      <c r="H77" s="8">
        <v>0</v>
      </c>
      <c r="J77" s="28">
        <v>6000</v>
      </c>
      <c r="K77" s="30">
        <v>5925.49</v>
      </c>
      <c r="L77" s="35">
        <f t="shared" si="2"/>
        <v>-74.510000000000218</v>
      </c>
      <c r="M77" s="100">
        <v>0</v>
      </c>
      <c r="N77" s="8">
        <v>1</v>
      </c>
      <c r="O77" s="8">
        <v>0</v>
      </c>
    </row>
    <row r="78" spans="1:15" x14ac:dyDescent="0.25">
      <c r="A78" s="48">
        <v>75</v>
      </c>
      <c r="B78" s="82" t="s">
        <v>132</v>
      </c>
      <c r="C78" s="82" t="s">
        <v>133</v>
      </c>
      <c r="D78" s="1">
        <v>120000</v>
      </c>
      <c r="E78" s="15">
        <v>116741.71249999999</v>
      </c>
      <c r="F78" s="117">
        <f t="shared" si="3"/>
        <v>-3258.2875000000058</v>
      </c>
      <c r="G78" s="8">
        <v>1</v>
      </c>
      <c r="H78" s="8">
        <v>0</v>
      </c>
      <c r="J78" s="28">
        <v>87000</v>
      </c>
      <c r="K78" s="30">
        <v>85856.7</v>
      </c>
      <c r="L78" s="35">
        <f t="shared" si="2"/>
        <v>-1143.3000000000029</v>
      </c>
      <c r="M78" s="100">
        <v>0</v>
      </c>
      <c r="N78" s="8">
        <v>1</v>
      </c>
      <c r="O78" s="8">
        <v>0</v>
      </c>
    </row>
    <row r="79" spans="1:15" x14ac:dyDescent="0.25">
      <c r="A79" s="48">
        <v>76</v>
      </c>
      <c r="B79" s="82" t="s">
        <v>134</v>
      </c>
      <c r="C79" s="82" t="s">
        <v>135</v>
      </c>
      <c r="D79" s="1">
        <v>50000</v>
      </c>
      <c r="E79" s="15">
        <v>40921.599999999999</v>
      </c>
      <c r="F79" s="117">
        <f t="shared" si="3"/>
        <v>-9078.4000000000015</v>
      </c>
      <c r="G79" s="8">
        <v>1</v>
      </c>
      <c r="H79" s="8">
        <v>0</v>
      </c>
      <c r="J79" s="28">
        <v>63000</v>
      </c>
      <c r="K79" s="30">
        <v>61935.404000000002</v>
      </c>
      <c r="L79" s="35">
        <f t="shared" si="2"/>
        <v>-1064.5959999999977</v>
      </c>
      <c r="M79" s="100">
        <v>0</v>
      </c>
      <c r="N79" s="8">
        <v>1</v>
      </c>
      <c r="O79" s="8">
        <v>0</v>
      </c>
    </row>
    <row r="80" spans="1:15" x14ac:dyDescent="0.25">
      <c r="A80" s="48">
        <v>77</v>
      </c>
      <c r="B80" s="82" t="s">
        <v>136</v>
      </c>
      <c r="C80" s="82" t="s">
        <v>137</v>
      </c>
      <c r="D80" s="1">
        <v>43000</v>
      </c>
      <c r="E80" s="15">
        <v>41161.78</v>
      </c>
      <c r="F80" s="117">
        <f t="shared" si="3"/>
        <v>-1838.2200000000012</v>
      </c>
      <c r="G80" s="8">
        <v>1</v>
      </c>
      <c r="H80" s="8">
        <v>0</v>
      </c>
      <c r="J80" s="28">
        <v>41000</v>
      </c>
      <c r="K80" s="30">
        <v>38318.5</v>
      </c>
      <c r="L80" s="35">
        <f t="shared" si="2"/>
        <v>-2681.5</v>
      </c>
      <c r="M80" s="100">
        <v>0</v>
      </c>
      <c r="N80" s="8">
        <v>1</v>
      </c>
      <c r="O80" s="8">
        <v>0</v>
      </c>
    </row>
    <row r="81" spans="1:15" x14ac:dyDescent="0.25">
      <c r="A81" s="48">
        <v>78</v>
      </c>
      <c r="B81" s="82" t="s">
        <v>138</v>
      </c>
      <c r="C81" s="82" t="s">
        <v>139</v>
      </c>
      <c r="D81" s="1">
        <v>16000</v>
      </c>
      <c r="E81" s="15">
        <v>15251.879499999999</v>
      </c>
      <c r="F81" s="117">
        <f t="shared" si="3"/>
        <v>-748.1205000000009</v>
      </c>
      <c r="G81" s="8">
        <v>1</v>
      </c>
      <c r="H81" s="8">
        <v>0</v>
      </c>
      <c r="J81" s="28">
        <v>12500</v>
      </c>
      <c r="K81" s="30">
        <v>12145.6945</v>
      </c>
      <c r="L81" s="35">
        <f t="shared" si="2"/>
        <v>-354.30550000000039</v>
      </c>
      <c r="M81" s="100">
        <v>0</v>
      </c>
      <c r="N81" s="8">
        <v>1</v>
      </c>
      <c r="O81" s="8">
        <v>0</v>
      </c>
    </row>
    <row r="82" spans="1:15" x14ac:dyDescent="0.25">
      <c r="A82" s="48">
        <v>79</v>
      </c>
      <c r="B82" s="82" t="s">
        <v>140</v>
      </c>
      <c r="C82" s="82" t="s">
        <v>141</v>
      </c>
      <c r="D82" s="1">
        <v>130000</v>
      </c>
      <c r="E82" s="15">
        <v>118044.72</v>
      </c>
      <c r="F82" s="117">
        <f t="shared" si="3"/>
        <v>-11955.279999999999</v>
      </c>
      <c r="G82" s="8">
        <v>1</v>
      </c>
      <c r="H82" s="8">
        <v>0</v>
      </c>
      <c r="J82" s="28">
        <v>143000</v>
      </c>
      <c r="K82" s="30">
        <v>123019.09</v>
      </c>
      <c r="L82" s="35">
        <f t="shared" si="2"/>
        <v>-19980.910000000003</v>
      </c>
      <c r="M82" s="100">
        <v>0</v>
      </c>
      <c r="N82" s="8">
        <v>1</v>
      </c>
      <c r="O82" s="8">
        <v>0</v>
      </c>
    </row>
    <row r="83" spans="1:15" x14ac:dyDescent="0.25">
      <c r="A83" s="48">
        <v>80</v>
      </c>
      <c r="B83" s="82" t="s">
        <v>142</v>
      </c>
      <c r="C83" s="82" t="s">
        <v>142</v>
      </c>
      <c r="D83" s="1">
        <v>40000</v>
      </c>
      <c r="E83" s="15">
        <v>43145.41</v>
      </c>
      <c r="F83" s="117">
        <f t="shared" si="3"/>
        <v>3145.4100000000035</v>
      </c>
      <c r="G83" s="8">
        <v>0</v>
      </c>
      <c r="H83" s="8">
        <v>1</v>
      </c>
      <c r="J83" s="28">
        <v>61000</v>
      </c>
      <c r="K83" s="30">
        <v>46053.57</v>
      </c>
      <c r="L83" s="35">
        <f t="shared" si="2"/>
        <v>-14946.43</v>
      </c>
      <c r="M83" s="100">
        <v>0</v>
      </c>
      <c r="N83" s="8">
        <v>1</v>
      </c>
      <c r="O83" s="8">
        <v>0</v>
      </c>
    </row>
    <row r="84" spans="1:15" x14ac:dyDescent="0.25">
      <c r="A84" s="48">
        <v>81</v>
      </c>
      <c r="B84" s="82" t="s">
        <v>143</v>
      </c>
      <c r="C84" s="82" t="s">
        <v>144</v>
      </c>
      <c r="D84" s="1">
        <v>90000</v>
      </c>
      <c r="E84" s="15">
        <v>77631.477100000004</v>
      </c>
      <c r="F84" s="117">
        <f t="shared" si="3"/>
        <v>-12368.522899999996</v>
      </c>
      <c r="G84" s="8">
        <v>1</v>
      </c>
      <c r="H84" s="8">
        <v>0</v>
      </c>
      <c r="J84" s="28">
        <v>123000</v>
      </c>
      <c r="K84" s="30">
        <v>145298.97289999999</v>
      </c>
      <c r="L84" s="35">
        <f t="shared" si="2"/>
        <v>22298.972899999993</v>
      </c>
      <c r="M84" s="100">
        <v>0</v>
      </c>
      <c r="N84" s="8">
        <v>0</v>
      </c>
      <c r="O84" s="8">
        <v>1</v>
      </c>
    </row>
    <row r="85" spans="1:15" x14ac:dyDescent="0.25">
      <c r="A85" s="48">
        <v>82</v>
      </c>
      <c r="B85" s="82" t="s">
        <v>24</v>
      </c>
      <c r="C85" s="82" t="s">
        <v>145</v>
      </c>
      <c r="D85" s="1">
        <v>2570000</v>
      </c>
      <c r="E85" s="15">
        <v>2572662.67</v>
      </c>
      <c r="F85" s="117">
        <f t="shared" si="3"/>
        <v>2662.6699999999255</v>
      </c>
      <c r="G85" s="8">
        <v>0</v>
      </c>
      <c r="H85" s="8">
        <v>1</v>
      </c>
      <c r="J85" s="28">
        <v>2880000</v>
      </c>
      <c r="K85" s="30">
        <v>2872604.03</v>
      </c>
      <c r="L85" s="35">
        <f t="shared" si="2"/>
        <v>-7395.9700000002049</v>
      </c>
      <c r="M85" s="100">
        <v>0</v>
      </c>
      <c r="N85" s="8">
        <v>1</v>
      </c>
      <c r="O85" s="8">
        <v>0</v>
      </c>
    </row>
    <row r="86" spans="1:15" x14ac:dyDescent="0.25">
      <c r="A86" s="48">
        <v>83</v>
      </c>
      <c r="B86" s="82" t="s">
        <v>146</v>
      </c>
      <c r="C86" s="82" t="s">
        <v>147</v>
      </c>
      <c r="D86" s="1">
        <v>28000</v>
      </c>
      <c r="E86" s="15">
        <v>23889.42</v>
      </c>
      <c r="F86" s="117">
        <f t="shared" si="3"/>
        <v>-4110.5800000000017</v>
      </c>
      <c r="G86" s="8">
        <v>1</v>
      </c>
      <c r="H86" s="8">
        <v>0</v>
      </c>
      <c r="J86" s="28">
        <v>44500</v>
      </c>
      <c r="K86" s="30">
        <v>44018.811999999998</v>
      </c>
      <c r="L86" s="35">
        <f t="shared" si="2"/>
        <v>-481.18800000000192</v>
      </c>
      <c r="M86" s="100">
        <v>0</v>
      </c>
      <c r="N86" s="8">
        <v>1</v>
      </c>
      <c r="O86" s="8">
        <v>0</v>
      </c>
    </row>
    <row r="87" spans="1:15" x14ac:dyDescent="0.25">
      <c r="A87" s="48">
        <v>84</v>
      </c>
      <c r="B87" s="82" t="s">
        <v>148</v>
      </c>
      <c r="C87" s="82" t="s">
        <v>149</v>
      </c>
      <c r="D87" s="1">
        <v>680000</v>
      </c>
      <c r="E87" s="15">
        <v>704300.44</v>
      </c>
      <c r="F87" s="117">
        <f t="shared" si="3"/>
        <v>24300.439999999944</v>
      </c>
      <c r="G87" s="8">
        <v>0</v>
      </c>
      <c r="H87" s="8">
        <v>1</v>
      </c>
      <c r="J87" s="28">
        <v>755000</v>
      </c>
      <c r="K87" s="30">
        <v>717583.71</v>
      </c>
      <c r="L87" s="35">
        <f t="shared" si="2"/>
        <v>-37416.290000000037</v>
      </c>
      <c r="M87" s="100">
        <v>0</v>
      </c>
      <c r="N87" s="8">
        <v>1</v>
      </c>
      <c r="O87" s="8">
        <v>0</v>
      </c>
    </row>
    <row r="88" spans="1:15" x14ac:dyDescent="0.25">
      <c r="A88" s="48">
        <v>85</v>
      </c>
      <c r="B88" s="82" t="s">
        <v>150</v>
      </c>
      <c r="C88" s="82" t="s">
        <v>151</v>
      </c>
      <c r="D88" s="1">
        <v>5000</v>
      </c>
      <c r="E88" s="15">
        <v>4977.2</v>
      </c>
      <c r="F88" s="117">
        <f t="shared" si="3"/>
        <v>-22.800000000000182</v>
      </c>
      <c r="G88" s="8">
        <v>1</v>
      </c>
      <c r="H88" s="8">
        <v>0</v>
      </c>
      <c r="J88" s="40" t="s">
        <v>363</v>
      </c>
      <c r="K88" s="40" t="s">
        <v>363</v>
      </c>
      <c r="L88" s="40" t="s">
        <v>363</v>
      </c>
      <c r="M88" s="40" t="s">
        <v>363</v>
      </c>
      <c r="N88" s="40" t="s">
        <v>363</v>
      </c>
      <c r="O88" s="40" t="s">
        <v>363</v>
      </c>
    </row>
    <row r="89" spans="1:15" x14ac:dyDescent="0.25">
      <c r="A89" s="48">
        <v>86</v>
      </c>
      <c r="B89" s="82" t="s">
        <v>152</v>
      </c>
      <c r="C89" s="82" t="s">
        <v>153</v>
      </c>
      <c r="D89" s="1">
        <v>390000</v>
      </c>
      <c r="E89" s="15">
        <v>347747.74</v>
      </c>
      <c r="F89" s="117">
        <f t="shared" si="3"/>
        <v>-42252.260000000009</v>
      </c>
      <c r="G89" s="8">
        <v>1</v>
      </c>
      <c r="H89" s="8">
        <v>0</v>
      </c>
      <c r="J89" s="28">
        <v>380000</v>
      </c>
      <c r="K89" s="30">
        <v>342811.35</v>
      </c>
      <c r="L89" s="35">
        <f t="shared" si="2"/>
        <v>-37188.650000000023</v>
      </c>
      <c r="M89" s="100">
        <v>0</v>
      </c>
      <c r="N89" s="8">
        <v>1</v>
      </c>
      <c r="O89" s="8">
        <v>0</v>
      </c>
    </row>
    <row r="90" spans="1:15" x14ac:dyDescent="0.25">
      <c r="A90" s="48">
        <v>87</v>
      </c>
      <c r="B90" s="82" t="s">
        <v>154</v>
      </c>
      <c r="C90" s="82" t="s">
        <v>155</v>
      </c>
      <c r="D90" s="1">
        <v>938000</v>
      </c>
      <c r="E90" s="15">
        <v>901540.50760000001</v>
      </c>
      <c r="F90" s="117">
        <f t="shared" si="3"/>
        <v>-36459.492399999988</v>
      </c>
      <c r="G90" s="8">
        <v>1</v>
      </c>
      <c r="H90" s="8">
        <v>0</v>
      </c>
      <c r="J90" s="28">
        <v>1045000</v>
      </c>
      <c r="K90" s="30">
        <v>1053818.2471</v>
      </c>
      <c r="L90" s="35">
        <f t="shared" si="2"/>
        <v>8818.2471000000369</v>
      </c>
      <c r="M90" s="100">
        <v>0</v>
      </c>
      <c r="N90" s="8">
        <v>0</v>
      </c>
      <c r="O90" s="8">
        <v>1</v>
      </c>
    </row>
    <row r="91" spans="1:15" x14ac:dyDescent="0.25">
      <c r="A91" s="48">
        <v>88</v>
      </c>
      <c r="B91" s="82" t="s">
        <v>156</v>
      </c>
      <c r="C91" s="82" t="s">
        <v>157</v>
      </c>
      <c r="D91" s="1">
        <v>2090000</v>
      </c>
      <c r="E91" s="15">
        <v>2110722.31</v>
      </c>
      <c r="F91" s="117">
        <f t="shared" si="3"/>
        <v>20722.310000000056</v>
      </c>
      <c r="G91" s="8">
        <v>0</v>
      </c>
      <c r="H91" s="8">
        <v>1</v>
      </c>
      <c r="J91" s="28">
        <v>2120000</v>
      </c>
      <c r="K91" s="30">
        <v>2036625.39</v>
      </c>
      <c r="L91" s="35">
        <f t="shared" si="2"/>
        <v>-83374.610000000102</v>
      </c>
      <c r="M91" s="100">
        <v>0</v>
      </c>
      <c r="N91" s="8">
        <v>1</v>
      </c>
      <c r="O91" s="8">
        <v>0</v>
      </c>
    </row>
    <row r="92" spans="1:15" x14ac:dyDescent="0.25">
      <c r="A92" s="48">
        <v>89</v>
      </c>
      <c r="B92" s="82" t="s">
        <v>4</v>
      </c>
      <c r="C92" s="82" t="s">
        <v>158</v>
      </c>
      <c r="D92" s="1">
        <v>34000</v>
      </c>
      <c r="E92" s="15">
        <v>32692.2</v>
      </c>
      <c r="F92" s="117">
        <f t="shared" si="3"/>
        <v>-1307.7999999999993</v>
      </c>
      <c r="G92" s="8">
        <v>1</v>
      </c>
      <c r="H92" s="8">
        <v>0</v>
      </c>
      <c r="J92" s="28">
        <v>37000</v>
      </c>
      <c r="K92" s="30">
        <v>36022.199999999997</v>
      </c>
      <c r="L92" s="35">
        <f t="shared" si="2"/>
        <v>-977.80000000000291</v>
      </c>
      <c r="M92" s="100">
        <v>0</v>
      </c>
      <c r="N92" s="8">
        <v>1</v>
      </c>
      <c r="O92" s="8">
        <v>0</v>
      </c>
    </row>
    <row r="93" spans="1:15" x14ac:dyDescent="0.25">
      <c r="A93" s="48">
        <v>90</v>
      </c>
      <c r="B93" s="82" t="s">
        <v>159</v>
      </c>
      <c r="C93" s="82" t="s">
        <v>160</v>
      </c>
      <c r="D93" s="1">
        <v>28000</v>
      </c>
      <c r="E93" s="15">
        <v>24283.695</v>
      </c>
      <c r="F93" s="117">
        <f t="shared" si="3"/>
        <v>-3716.3050000000003</v>
      </c>
      <c r="G93" s="8">
        <v>1</v>
      </c>
      <c r="H93" s="8">
        <v>0</v>
      </c>
      <c r="J93" s="28">
        <v>11000</v>
      </c>
      <c r="K93" s="30">
        <v>12341.901</v>
      </c>
      <c r="L93" s="35">
        <f t="shared" si="2"/>
        <v>1341.9009999999998</v>
      </c>
      <c r="M93" s="100">
        <v>0</v>
      </c>
      <c r="N93" s="8">
        <v>0</v>
      </c>
      <c r="O93" s="8">
        <v>1</v>
      </c>
    </row>
    <row r="94" spans="1:15" x14ac:dyDescent="0.25">
      <c r="A94" s="48">
        <v>91</v>
      </c>
      <c r="B94" s="82" t="s">
        <v>161</v>
      </c>
      <c r="C94" s="82" t="s">
        <v>161</v>
      </c>
      <c r="D94" s="1">
        <v>69000</v>
      </c>
      <c r="E94" s="15">
        <v>64167.51</v>
      </c>
      <c r="F94" s="117">
        <f t="shared" si="3"/>
        <v>-4832.489999999998</v>
      </c>
      <c r="G94" s="8">
        <v>1</v>
      </c>
      <c r="H94" s="8">
        <v>0</v>
      </c>
      <c r="J94" s="28">
        <v>80000</v>
      </c>
      <c r="K94" s="30">
        <v>76349.62</v>
      </c>
      <c r="L94" s="35">
        <f t="shared" si="2"/>
        <v>-3650.3800000000047</v>
      </c>
      <c r="M94" s="100">
        <v>0</v>
      </c>
      <c r="N94" s="8">
        <v>1</v>
      </c>
      <c r="O94" s="8">
        <v>0</v>
      </c>
    </row>
    <row r="95" spans="1:15" x14ac:dyDescent="0.25">
      <c r="A95" s="48">
        <v>92</v>
      </c>
      <c r="B95" s="82" t="s">
        <v>32</v>
      </c>
      <c r="C95" s="82" t="s">
        <v>162</v>
      </c>
      <c r="D95" s="1">
        <v>5052000</v>
      </c>
      <c r="E95" s="15">
        <v>4974266.5891000004</v>
      </c>
      <c r="F95" s="117">
        <f t="shared" si="3"/>
        <v>-77733.410899999551</v>
      </c>
      <c r="G95" s="8">
        <v>1</v>
      </c>
      <c r="H95" s="8">
        <v>0</v>
      </c>
      <c r="J95" s="28">
        <v>5220000</v>
      </c>
      <c r="K95" s="30">
        <v>5067293.8312499998</v>
      </c>
      <c r="L95" s="35">
        <f t="shared" si="2"/>
        <v>-152706.16875000019</v>
      </c>
      <c r="M95" s="100">
        <v>0</v>
      </c>
      <c r="N95" s="8">
        <v>1</v>
      </c>
      <c r="O95" s="8">
        <v>0</v>
      </c>
    </row>
    <row r="96" spans="1:15" x14ac:dyDescent="0.25">
      <c r="A96" s="48">
        <v>93</v>
      </c>
      <c r="B96" s="82" t="s">
        <v>163</v>
      </c>
      <c r="C96" s="82" t="s">
        <v>164</v>
      </c>
      <c r="D96" s="1">
        <v>121000</v>
      </c>
      <c r="E96" s="15">
        <v>116098.77</v>
      </c>
      <c r="F96" s="117">
        <f t="shared" si="3"/>
        <v>-4901.2299999999959</v>
      </c>
      <c r="G96" s="8">
        <v>1</v>
      </c>
      <c r="H96" s="8">
        <v>0</v>
      </c>
      <c r="J96" s="28">
        <v>133000</v>
      </c>
      <c r="K96" s="30">
        <v>132991.53</v>
      </c>
      <c r="L96" s="35">
        <f t="shared" si="2"/>
        <v>-8.4700000000011642</v>
      </c>
      <c r="M96" s="100">
        <v>0</v>
      </c>
      <c r="N96" s="8">
        <v>1</v>
      </c>
      <c r="O96" s="8">
        <v>0</v>
      </c>
    </row>
    <row r="97" spans="1:15" x14ac:dyDescent="0.25">
      <c r="A97" s="48">
        <v>94</v>
      </c>
      <c r="B97" s="82" t="s">
        <v>165</v>
      </c>
      <c r="C97" s="82" t="s">
        <v>166</v>
      </c>
      <c r="D97" s="1">
        <v>6800</v>
      </c>
      <c r="E97" s="15">
        <v>6722.11</v>
      </c>
      <c r="F97" s="117">
        <f t="shared" si="3"/>
        <v>-77.890000000000327</v>
      </c>
      <c r="G97" s="8">
        <v>1</v>
      </c>
      <c r="H97" s="8">
        <v>0</v>
      </c>
      <c r="J97" s="28">
        <v>20000</v>
      </c>
      <c r="K97" s="30">
        <v>23083.46</v>
      </c>
      <c r="L97" s="35">
        <f t="shared" si="2"/>
        <v>3083.4599999999991</v>
      </c>
      <c r="M97" s="100">
        <v>0</v>
      </c>
      <c r="N97" s="8">
        <v>0</v>
      </c>
      <c r="O97" s="8">
        <v>1</v>
      </c>
    </row>
    <row r="98" spans="1:15" x14ac:dyDescent="0.25">
      <c r="A98" s="48">
        <v>95</v>
      </c>
      <c r="B98" s="82" t="s">
        <v>167</v>
      </c>
      <c r="C98" s="82" t="s">
        <v>168</v>
      </c>
      <c r="D98" s="1">
        <v>2300000</v>
      </c>
      <c r="E98" s="15">
        <v>2346580.29</v>
      </c>
      <c r="F98" s="117">
        <f t="shared" si="3"/>
        <v>46580.290000000037</v>
      </c>
      <c r="G98" s="8">
        <v>0</v>
      </c>
      <c r="H98" s="8">
        <v>1</v>
      </c>
      <c r="J98" s="28">
        <v>2420000</v>
      </c>
      <c r="K98" s="30">
        <v>2446813.48</v>
      </c>
      <c r="L98" s="35">
        <f t="shared" si="2"/>
        <v>26813.479999999981</v>
      </c>
      <c r="M98" s="100">
        <v>0</v>
      </c>
      <c r="N98" s="8">
        <v>0</v>
      </c>
      <c r="O98" s="8">
        <v>1</v>
      </c>
    </row>
    <row r="99" spans="1:15" x14ac:dyDescent="0.25">
      <c r="A99" s="48">
        <v>96</v>
      </c>
      <c r="B99" s="82" t="s">
        <v>24</v>
      </c>
      <c r="C99" s="82" t="s">
        <v>169</v>
      </c>
      <c r="D99" s="1">
        <v>160000</v>
      </c>
      <c r="E99" s="15">
        <v>157311</v>
      </c>
      <c r="F99" s="117">
        <f t="shared" si="3"/>
        <v>-2689</v>
      </c>
      <c r="G99" s="8">
        <v>1</v>
      </c>
      <c r="H99" s="8">
        <v>0</v>
      </c>
      <c r="J99" s="28">
        <v>162000</v>
      </c>
      <c r="K99" s="30">
        <v>158126.43</v>
      </c>
      <c r="L99" s="35">
        <f t="shared" si="2"/>
        <v>-3873.570000000007</v>
      </c>
      <c r="M99" s="100">
        <v>0</v>
      </c>
      <c r="N99" s="8">
        <v>1</v>
      </c>
      <c r="O99" s="8">
        <v>0</v>
      </c>
    </row>
    <row r="100" spans="1:15" x14ac:dyDescent="0.25">
      <c r="A100" s="48">
        <v>97</v>
      </c>
      <c r="B100" s="82" t="s">
        <v>170</v>
      </c>
      <c r="C100" s="82" t="s">
        <v>171</v>
      </c>
      <c r="D100" s="1">
        <v>255000</v>
      </c>
      <c r="E100" s="15">
        <v>254233.78709999999</v>
      </c>
      <c r="F100" s="117">
        <f t="shared" si="3"/>
        <v>-766.21290000001318</v>
      </c>
      <c r="G100" s="8">
        <v>1</v>
      </c>
      <c r="H100" s="8">
        <v>0</v>
      </c>
      <c r="J100" s="28">
        <v>289000</v>
      </c>
      <c r="K100" s="30">
        <v>281941.24239999999</v>
      </c>
      <c r="L100" s="35">
        <f t="shared" si="2"/>
        <v>-7058.7576000000117</v>
      </c>
      <c r="M100" s="100">
        <v>0</v>
      </c>
      <c r="N100" s="8">
        <v>1</v>
      </c>
      <c r="O100" s="8">
        <v>0</v>
      </c>
    </row>
    <row r="101" spans="1:15" x14ac:dyDescent="0.25">
      <c r="A101" s="48">
        <v>98</v>
      </c>
      <c r="B101" s="82" t="s">
        <v>172</v>
      </c>
      <c r="C101" s="82" t="s">
        <v>173</v>
      </c>
      <c r="D101" s="1">
        <v>508000</v>
      </c>
      <c r="E101" s="15">
        <v>520714.85</v>
      </c>
      <c r="F101" s="117">
        <f t="shared" si="3"/>
        <v>12714.849999999977</v>
      </c>
      <c r="G101" s="8">
        <v>0</v>
      </c>
      <c r="H101" s="8">
        <v>1</v>
      </c>
      <c r="J101" s="28">
        <v>510000</v>
      </c>
      <c r="K101" s="30">
        <v>508702.07</v>
      </c>
      <c r="L101" s="35">
        <f t="shared" si="2"/>
        <v>-1297.929999999993</v>
      </c>
      <c r="M101" s="100">
        <v>0</v>
      </c>
      <c r="N101" s="8">
        <v>1</v>
      </c>
      <c r="O101" s="8">
        <v>0</v>
      </c>
    </row>
    <row r="102" spans="1:15" x14ac:dyDescent="0.25">
      <c r="A102" s="48">
        <v>99</v>
      </c>
      <c r="B102" s="82" t="s">
        <v>150</v>
      </c>
      <c r="C102" s="82" t="s">
        <v>174</v>
      </c>
      <c r="D102" s="1">
        <v>70000</v>
      </c>
      <c r="E102" s="15">
        <v>60698.5</v>
      </c>
      <c r="F102" s="117">
        <f t="shared" si="3"/>
        <v>-9301.5</v>
      </c>
      <c r="G102" s="8">
        <v>1</v>
      </c>
      <c r="H102" s="8">
        <v>0</v>
      </c>
      <c r="J102" s="28">
        <v>65000</v>
      </c>
      <c r="K102" s="30">
        <v>62296</v>
      </c>
      <c r="L102" s="35">
        <f t="shared" si="2"/>
        <v>-2704</v>
      </c>
      <c r="M102" s="100">
        <v>0</v>
      </c>
      <c r="N102" s="8">
        <v>1</v>
      </c>
      <c r="O102" s="8">
        <v>0</v>
      </c>
    </row>
    <row r="103" spans="1:15" x14ac:dyDescent="0.25">
      <c r="A103" s="48">
        <v>100</v>
      </c>
      <c r="B103" s="82" t="s">
        <v>175</v>
      </c>
      <c r="C103" s="82" t="s">
        <v>176</v>
      </c>
      <c r="D103" s="1">
        <v>73000</v>
      </c>
      <c r="E103" s="15">
        <v>48893.667999999998</v>
      </c>
      <c r="F103" s="117">
        <f t="shared" si="3"/>
        <v>-24106.332000000002</v>
      </c>
      <c r="G103" s="8">
        <v>1</v>
      </c>
      <c r="H103" s="8">
        <v>0</v>
      </c>
      <c r="J103" s="28">
        <v>77000</v>
      </c>
      <c r="K103" s="30">
        <v>70984.258000000002</v>
      </c>
      <c r="L103" s="35">
        <f t="shared" si="2"/>
        <v>-6015.7419999999984</v>
      </c>
      <c r="M103" s="100">
        <v>0</v>
      </c>
      <c r="N103" s="8">
        <v>1</v>
      </c>
      <c r="O103" s="8">
        <v>0</v>
      </c>
    </row>
    <row r="104" spans="1:15" x14ac:dyDescent="0.25">
      <c r="A104" s="48">
        <v>101</v>
      </c>
      <c r="B104" s="82" t="s">
        <v>36</v>
      </c>
      <c r="C104" s="82" t="s">
        <v>177</v>
      </c>
      <c r="D104" s="1">
        <v>835000</v>
      </c>
      <c r="E104" s="15">
        <v>821586.33559999999</v>
      </c>
      <c r="F104" s="117">
        <f t="shared" si="3"/>
        <v>-13413.664400000009</v>
      </c>
      <c r="G104" s="8">
        <v>1</v>
      </c>
      <c r="H104" s="8">
        <v>0</v>
      </c>
      <c r="J104" s="28">
        <v>866000</v>
      </c>
      <c r="K104" s="30">
        <v>874114.44680000003</v>
      </c>
      <c r="L104" s="35">
        <f t="shared" si="2"/>
        <v>8114.4468000000343</v>
      </c>
      <c r="M104" s="100">
        <v>0</v>
      </c>
      <c r="N104" s="8">
        <v>0</v>
      </c>
      <c r="O104" s="8">
        <v>1</v>
      </c>
    </row>
    <row r="105" spans="1:15" x14ac:dyDescent="0.25">
      <c r="A105" s="48">
        <v>102</v>
      </c>
      <c r="B105" s="82" t="s">
        <v>178</v>
      </c>
      <c r="C105" s="82" t="s">
        <v>179</v>
      </c>
      <c r="D105" s="1">
        <v>130000</v>
      </c>
      <c r="E105" s="15">
        <v>134693.69</v>
      </c>
      <c r="F105" s="117">
        <f t="shared" si="3"/>
        <v>4693.6900000000023</v>
      </c>
      <c r="G105" s="8">
        <v>0</v>
      </c>
      <c r="H105" s="8">
        <v>1</v>
      </c>
      <c r="J105" s="28">
        <v>173000</v>
      </c>
      <c r="K105" s="30">
        <v>172833.68</v>
      </c>
      <c r="L105" s="35">
        <f t="shared" si="2"/>
        <v>-166.32000000000698</v>
      </c>
      <c r="M105" s="100">
        <v>0</v>
      </c>
      <c r="N105" s="8">
        <v>1</v>
      </c>
      <c r="O105" s="8">
        <v>0</v>
      </c>
    </row>
    <row r="106" spans="1:15" x14ac:dyDescent="0.25">
      <c r="A106" s="48">
        <v>103</v>
      </c>
      <c r="B106" s="82" t="s">
        <v>180</v>
      </c>
      <c r="C106" s="82" t="s">
        <v>181</v>
      </c>
      <c r="D106" s="1">
        <v>249000</v>
      </c>
      <c r="E106" s="15">
        <v>227898.47</v>
      </c>
      <c r="F106" s="117">
        <f t="shared" si="3"/>
        <v>-21101.53</v>
      </c>
      <c r="G106" s="8">
        <v>1</v>
      </c>
      <c r="H106" s="8">
        <v>0</v>
      </c>
      <c r="J106" s="28">
        <v>290000</v>
      </c>
      <c r="K106" s="30">
        <v>295488.46000000002</v>
      </c>
      <c r="L106" s="35">
        <f t="shared" si="2"/>
        <v>5488.460000000021</v>
      </c>
      <c r="M106" s="100">
        <v>0</v>
      </c>
      <c r="N106" s="8">
        <v>0</v>
      </c>
      <c r="O106" s="8">
        <v>1</v>
      </c>
    </row>
    <row r="107" spans="1:15" x14ac:dyDescent="0.25">
      <c r="A107" s="48">
        <v>104</v>
      </c>
      <c r="B107" s="82" t="s">
        <v>182</v>
      </c>
      <c r="C107" s="82" t="s">
        <v>183</v>
      </c>
      <c r="D107" s="1">
        <v>25000</v>
      </c>
      <c r="E107" s="15">
        <v>24302.799999999999</v>
      </c>
      <c r="F107" s="117">
        <f t="shared" si="3"/>
        <v>-697.20000000000073</v>
      </c>
      <c r="G107" s="8">
        <v>1</v>
      </c>
      <c r="H107" s="8">
        <v>0</v>
      </c>
      <c r="J107" s="28">
        <v>39000</v>
      </c>
      <c r="K107" s="30">
        <v>38164.1</v>
      </c>
      <c r="L107" s="35">
        <f t="shared" si="2"/>
        <v>-835.90000000000146</v>
      </c>
      <c r="M107" s="100">
        <v>0</v>
      </c>
      <c r="N107" s="8">
        <v>1</v>
      </c>
      <c r="O107" s="8">
        <v>0</v>
      </c>
    </row>
    <row r="108" spans="1:15" x14ac:dyDescent="0.25">
      <c r="A108" s="48">
        <v>105</v>
      </c>
      <c r="B108" s="82" t="s">
        <v>184</v>
      </c>
      <c r="C108" s="82" t="s">
        <v>185</v>
      </c>
      <c r="D108" s="1">
        <v>500000</v>
      </c>
      <c r="E108" s="15">
        <v>443135.65</v>
      </c>
      <c r="F108" s="117">
        <f t="shared" si="3"/>
        <v>-56864.349999999977</v>
      </c>
      <c r="G108" s="8">
        <v>1</v>
      </c>
      <c r="H108" s="8">
        <v>0</v>
      </c>
      <c r="J108" s="28">
        <v>486000</v>
      </c>
      <c r="K108" s="30">
        <v>480579.61</v>
      </c>
      <c r="L108" s="35">
        <f t="shared" si="2"/>
        <v>-5420.390000000014</v>
      </c>
      <c r="M108" s="100">
        <v>0</v>
      </c>
      <c r="N108" s="8">
        <v>1</v>
      </c>
      <c r="O108" s="8">
        <v>0</v>
      </c>
    </row>
    <row r="109" spans="1:15" x14ac:dyDescent="0.25">
      <c r="A109" s="48">
        <v>106</v>
      </c>
      <c r="B109" s="82" t="s">
        <v>186</v>
      </c>
      <c r="C109" s="82" t="s">
        <v>187</v>
      </c>
      <c r="D109" s="1">
        <v>240000</v>
      </c>
      <c r="E109" s="15">
        <v>174237.86</v>
      </c>
      <c r="F109" s="117">
        <f t="shared" si="3"/>
        <v>-65762.140000000014</v>
      </c>
      <c r="G109" s="8">
        <v>1</v>
      </c>
      <c r="H109" s="8">
        <v>0</v>
      </c>
      <c r="J109" s="28">
        <v>220000</v>
      </c>
      <c r="K109" s="30">
        <v>220774.39</v>
      </c>
      <c r="L109" s="35">
        <f t="shared" si="2"/>
        <v>774.39000000001397</v>
      </c>
      <c r="M109" s="100">
        <v>0</v>
      </c>
      <c r="N109" s="8">
        <v>0</v>
      </c>
      <c r="O109" s="8">
        <v>1</v>
      </c>
    </row>
    <row r="110" spans="1:15" x14ac:dyDescent="0.25">
      <c r="A110" s="48">
        <v>107</v>
      </c>
      <c r="B110" s="82" t="s">
        <v>24</v>
      </c>
      <c r="C110" s="82" t="s">
        <v>188</v>
      </c>
      <c r="D110" s="1">
        <v>2300000</v>
      </c>
      <c r="E110" s="15">
        <v>2248915.3199999998</v>
      </c>
      <c r="F110" s="117">
        <f t="shared" si="3"/>
        <v>-51084.680000000168</v>
      </c>
      <c r="G110" s="8">
        <v>1</v>
      </c>
      <c r="H110" s="8">
        <v>0</v>
      </c>
      <c r="J110" s="28">
        <v>2492000</v>
      </c>
      <c r="K110" s="30">
        <v>2482971.52</v>
      </c>
      <c r="L110" s="35">
        <f t="shared" si="2"/>
        <v>-9028.4799999999814</v>
      </c>
      <c r="M110" s="100">
        <v>0</v>
      </c>
      <c r="N110" s="8">
        <v>1</v>
      </c>
      <c r="O110" s="8">
        <v>0</v>
      </c>
    </row>
    <row r="111" spans="1:15" x14ac:dyDescent="0.25">
      <c r="A111" s="48">
        <v>108</v>
      </c>
      <c r="B111" s="82" t="s">
        <v>189</v>
      </c>
      <c r="C111" s="82" t="s">
        <v>190</v>
      </c>
      <c r="D111" s="1">
        <v>195000</v>
      </c>
      <c r="E111" s="15">
        <v>204392.13</v>
      </c>
      <c r="F111" s="117">
        <f t="shared" si="3"/>
        <v>9392.1300000000047</v>
      </c>
      <c r="G111" s="8">
        <v>0</v>
      </c>
      <c r="H111" s="8">
        <v>1</v>
      </c>
      <c r="J111" s="28">
        <v>205000</v>
      </c>
      <c r="K111" s="30">
        <v>202236.79999999999</v>
      </c>
      <c r="L111" s="35">
        <f t="shared" si="2"/>
        <v>-2763.2000000000116</v>
      </c>
      <c r="M111" s="100">
        <v>0</v>
      </c>
      <c r="N111" s="8">
        <v>1</v>
      </c>
      <c r="O111" s="8">
        <v>0</v>
      </c>
    </row>
    <row r="112" spans="1:15" x14ac:dyDescent="0.25">
      <c r="A112" s="48">
        <v>109</v>
      </c>
      <c r="B112" s="82" t="s">
        <v>191</v>
      </c>
      <c r="C112" s="82" t="s">
        <v>192</v>
      </c>
      <c r="D112" s="1">
        <v>65000</v>
      </c>
      <c r="E112" s="15">
        <v>63254.66</v>
      </c>
      <c r="F112" s="117">
        <f t="shared" si="3"/>
        <v>-1745.3399999999965</v>
      </c>
      <c r="G112" s="8">
        <v>1</v>
      </c>
      <c r="H112" s="8">
        <v>0</v>
      </c>
      <c r="J112" s="28">
        <v>67000</v>
      </c>
      <c r="K112" s="30">
        <v>55648.2</v>
      </c>
      <c r="L112" s="35">
        <f t="shared" si="2"/>
        <v>-11351.800000000003</v>
      </c>
      <c r="M112" s="100">
        <v>0</v>
      </c>
      <c r="N112" s="8">
        <v>1</v>
      </c>
      <c r="O112" s="8">
        <v>0</v>
      </c>
    </row>
    <row r="113" spans="1:15" x14ac:dyDescent="0.25">
      <c r="A113" s="48">
        <v>110</v>
      </c>
      <c r="B113" s="82" t="s">
        <v>193</v>
      </c>
      <c r="C113" s="82" t="s">
        <v>194</v>
      </c>
      <c r="D113" s="1">
        <v>634000</v>
      </c>
      <c r="E113" s="15">
        <v>630322.27</v>
      </c>
      <c r="F113" s="117">
        <f t="shared" si="3"/>
        <v>-3677.7299999999814</v>
      </c>
      <c r="G113" s="8">
        <v>1</v>
      </c>
      <c r="H113" s="8">
        <v>0</v>
      </c>
      <c r="J113" s="28">
        <v>680000</v>
      </c>
      <c r="K113" s="30">
        <v>657596.64</v>
      </c>
      <c r="L113" s="35">
        <f t="shared" si="2"/>
        <v>-22403.359999999986</v>
      </c>
      <c r="M113" s="100">
        <v>0</v>
      </c>
      <c r="N113" s="8">
        <v>1</v>
      </c>
      <c r="O113" s="8">
        <v>0</v>
      </c>
    </row>
    <row r="114" spans="1:15" x14ac:dyDescent="0.25">
      <c r="A114" s="48">
        <v>111</v>
      </c>
      <c r="B114" s="82" t="s">
        <v>195</v>
      </c>
      <c r="C114" s="82" t="s">
        <v>195</v>
      </c>
      <c r="D114" s="1">
        <v>195000</v>
      </c>
      <c r="E114" s="15">
        <v>185241.91</v>
      </c>
      <c r="F114" s="117">
        <f t="shared" si="3"/>
        <v>-9758.0899999999965</v>
      </c>
      <c r="G114" s="8">
        <v>1</v>
      </c>
      <c r="H114" s="8">
        <v>0</v>
      </c>
      <c r="J114" s="28">
        <v>232000</v>
      </c>
      <c r="K114" s="30">
        <v>220537.85</v>
      </c>
      <c r="L114" s="35">
        <f t="shared" si="2"/>
        <v>-11462.149999999994</v>
      </c>
      <c r="M114" s="100">
        <v>0</v>
      </c>
      <c r="N114" s="8">
        <v>1</v>
      </c>
      <c r="O114" s="8">
        <v>0</v>
      </c>
    </row>
    <row r="115" spans="1:15" x14ac:dyDescent="0.25">
      <c r="A115" s="48">
        <v>112</v>
      </c>
      <c r="B115" s="82" t="s">
        <v>196</v>
      </c>
      <c r="C115" s="82" t="s">
        <v>197</v>
      </c>
      <c r="D115" s="1">
        <v>71000</v>
      </c>
      <c r="E115" s="15">
        <v>71768.67</v>
      </c>
      <c r="F115" s="117">
        <f t="shared" si="3"/>
        <v>768.66999999999825</v>
      </c>
      <c r="G115" s="8">
        <v>0</v>
      </c>
      <c r="H115" s="8">
        <v>1</v>
      </c>
      <c r="J115" s="28">
        <v>96000</v>
      </c>
      <c r="K115" s="30">
        <v>97216.12</v>
      </c>
      <c r="L115" s="35">
        <f t="shared" si="2"/>
        <v>1216.1199999999953</v>
      </c>
      <c r="M115" s="100">
        <v>0</v>
      </c>
      <c r="N115" s="8">
        <v>0</v>
      </c>
      <c r="O115" s="8">
        <v>1</v>
      </c>
    </row>
    <row r="116" spans="1:15" x14ac:dyDescent="0.25">
      <c r="A116" s="48">
        <v>113</v>
      </c>
      <c r="B116" s="82" t="s">
        <v>52</v>
      </c>
      <c r="C116" s="82" t="s">
        <v>198</v>
      </c>
      <c r="D116" s="1">
        <v>830000</v>
      </c>
      <c r="E116" s="15">
        <v>819090.78</v>
      </c>
      <c r="F116" s="117">
        <f t="shared" si="3"/>
        <v>-10909.219999999972</v>
      </c>
      <c r="G116" s="8">
        <v>1</v>
      </c>
      <c r="H116" s="8">
        <v>0</v>
      </c>
      <c r="J116" s="28">
        <v>853000</v>
      </c>
      <c r="K116" s="30">
        <v>839666.78</v>
      </c>
      <c r="L116" s="35">
        <f t="shared" si="2"/>
        <v>-13333.219999999972</v>
      </c>
      <c r="M116" s="100">
        <v>0</v>
      </c>
      <c r="N116" s="8">
        <v>1</v>
      </c>
      <c r="O116" s="8">
        <v>0</v>
      </c>
    </row>
    <row r="117" spans="1:15" x14ac:dyDescent="0.25">
      <c r="A117" s="48">
        <v>114</v>
      </c>
      <c r="B117" s="82" t="s">
        <v>69</v>
      </c>
      <c r="C117" s="82" t="s">
        <v>199</v>
      </c>
      <c r="D117" s="1">
        <v>471000</v>
      </c>
      <c r="E117" s="15">
        <v>463506.32</v>
      </c>
      <c r="F117" s="117">
        <f t="shared" si="3"/>
        <v>-7493.679999999993</v>
      </c>
      <c r="G117" s="8">
        <v>1</v>
      </c>
      <c r="H117" s="8">
        <v>0</v>
      </c>
      <c r="J117" s="28">
        <v>516000</v>
      </c>
      <c r="K117" s="30">
        <v>514173.4</v>
      </c>
      <c r="L117" s="35">
        <f t="shared" si="2"/>
        <v>-1826.5999999999767</v>
      </c>
      <c r="M117" s="100">
        <v>0</v>
      </c>
      <c r="N117" s="8">
        <v>1</v>
      </c>
      <c r="O117" s="8">
        <v>0</v>
      </c>
    </row>
    <row r="118" spans="1:15" x14ac:dyDescent="0.25">
      <c r="A118" s="48">
        <v>115</v>
      </c>
      <c r="B118" s="82" t="s">
        <v>200</v>
      </c>
      <c r="C118" s="82" t="s">
        <v>201</v>
      </c>
      <c r="D118" s="1">
        <v>1052000</v>
      </c>
      <c r="E118" s="15">
        <v>1006449.53</v>
      </c>
      <c r="F118" s="117">
        <f t="shared" si="3"/>
        <v>-45550.469999999972</v>
      </c>
      <c r="G118" s="8">
        <v>1</v>
      </c>
      <c r="H118" s="8">
        <v>0</v>
      </c>
      <c r="J118" s="28">
        <v>1115000</v>
      </c>
      <c r="K118" s="30">
        <v>1077206.68</v>
      </c>
      <c r="L118" s="35">
        <f t="shared" si="2"/>
        <v>-37793.320000000065</v>
      </c>
      <c r="M118" s="100">
        <v>0</v>
      </c>
      <c r="N118" s="8">
        <v>1</v>
      </c>
      <c r="O118" s="8">
        <v>0</v>
      </c>
    </row>
    <row r="119" spans="1:15" x14ac:dyDescent="0.25">
      <c r="A119" s="48">
        <v>116</v>
      </c>
      <c r="B119" s="82" t="s">
        <v>202</v>
      </c>
      <c r="C119" s="82" t="s">
        <v>203</v>
      </c>
      <c r="D119" s="1">
        <v>750000</v>
      </c>
      <c r="E119" s="15">
        <v>695751.18</v>
      </c>
      <c r="F119" s="117">
        <f t="shared" si="3"/>
        <v>-54248.819999999949</v>
      </c>
      <c r="G119" s="8">
        <v>1</v>
      </c>
      <c r="H119" s="8">
        <v>0</v>
      </c>
      <c r="J119" s="28">
        <v>780000</v>
      </c>
      <c r="K119" s="30">
        <v>777594.28</v>
      </c>
      <c r="L119" s="35">
        <f t="shared" si="2"/>
        <v>-2405.7199999999721</v>
      </c>
      <c r="M119" s="100">
        <v>0</v>
      </c>
      <c r="N119" s="8">
        <v>1</v>
      </c>
      <c r="O119" s="8">
        <v>0</v>
      </c>
    </row>
    <row r="120" spans="1:15" x14ac:dyDescent="0.25">
      <c r="A120" s="48">
        <v>117</v>
      </c>
      <c r="B120" s="82" t="s">
        <v>65</v>
      </c>
      <c r="C120" s="82" t="s">
        <v>204</v>
      </c>
      <c r="D120" s="1">
        <v>450000</v>
      </c>
      <c r="E120" s="15">
        <v>373524.41</v>
      </c>
      <c r="F120" s="117">
        <f t="shared" si="3"/>
        <v>-76475.590000000026</v>
      </c>
      <c r="G120" s="8">
        <v>1</v>
      </c>
      <c r="H120" s="8">
        <v>0</v>
      </c>
      <c r="J120" s="28">
        <v>413000</v>
      </c>
      <c r="K120" s="30">
        <v>398293.13</v>
      </c>
      <c r="L120" s="35">
        <f t="shared" si="2"/>
        <v>-14706.869999999995</v>
      </c>
      <c r="M120" s="100">
        <v>0</v>
      </c>
      <c r="N120" s="8">
        <v>1</v>
      </c>
      <c r="O120" s="8">
        <v>0</v>
      </c>
    </row>
    <row r="121" spans="1:15" x14ac:dyDescent="0.25">
      <c r="A121" s="48">
        <v>118</v>
      </c>
      <c r="B121" s="82" t="s">
        <v>205</v>
      </c>
      <c r="C121" s="82" t="s">
        <v>206</v>
      </c>
      <c r="D121" s="1">
        <v>556000</v>
      </c>
      <c r="E121" s="15">
        <v>512448.74</v>
      </c>
      <c r="F121" s="117">
        <f t="shared" si="3"/>
        <v>-43551.260000000009</v>
      </c>
      <c r="G121" s="8">
        <v>1</v>
      </c>
      <c r="H121" s="8">
        <v>0</v>
      </c>
      <c r="J121" s="28">
        <v>514000</v>
      </c>
      <c r="K121" s="30">
        <v>478115.66</v>
      </c>
      <c r="L121" s="35">
        <f t="shared" si="2"/>
        <v>-35884.340000000026</v>
      </c>
      <c r="M121" s="100">
        <v>0</v>
      </c>
      <c r="N121" s="8">
        <v>1</v>
      </c>
      <c r="O121" s="8">
        <v>0</v>
      </c>
    </row>
    <row r="122" spans="1:15" x14ac:dyDescent="0.25">
      <c r="A122" s="48">
        <v>119</v>
      </c>
      <c r="B122" s="82" t="s">
        <v>207</v>
      </c>
      <c r="C122" s="82" t="s">
        <v>208</v>
      </c>
      <c r="D122" s="1">
        <v>35000</v>
      </c>
      <c r="E122" s="15">
        <v>28565.53</v>
      </c>
      <c r="F122" s="117">
        <f t="shared" si="3"/>
        <v>-6434.4700000000012</v>
      </c>
      <c r="G122" s="8">
        <v>1</v>
      </c>
      <c r="H122" s="8">
        <v>0</v>
      </c>
      <c r="J122" s="28">
        <v>25000</v>
      </c>
      <c r="K122" s="30">
        <v>25111.19</v>
      </c>
      <c r="L122" s="35">
        <f t="shared" si="2"/>
        <v>111.18999999999869</v>
      </c>
      <c r="M122" s="100">
        <v>0</v>
      </c>
      <c r="N122" s="8">
        <v>0</v>
      </c>
      <c r="O122" s="8">
        <v>1</v>
      </c>
    </row>
    <row r="123" spans="1:15" x14ac:dyDescent="0.25">
      <c r="A123" s="48">
        <v>120</v>
      </c>
      <c r="B123" s="82" t="s">
        <v>10</v>
      </c>
      <c r="C123" s="82" t="s">
        <v>209</v>
      </c>
      <c r="D123" s="1">
        <v>600000</v>
      </c>
      <c r="E123" s="15">
        <v>552018.54</v>
      </c>
      <c r="F123" s="117">
        <f t="shared" si="3"/>
        <v>-47981.459999999963</v>
      </c>
      <c r="G123" s="8">
        <v>1</v>
      </c>
      <c r="H123" s="8">
        <v>0</v>
      </c>
      <c r="J123" s="28">
        <v>633000</v>
      </c>
      <c r="K123" s="30">
        <v>615769.77</v>
      </c>
      <c r="L123" s="35">
        <f t="shared" si="2"/>
        <v>-17230.229999999981</v>
      </c>
      <c r="M123" s="100">
        <v>0</v>
      </c>
      <c r="N123" s="8">
        <v>1</v>
      </c>
      <c r="O123" s="8">
        <v>0</v>
      </c>
    </row>
    <row r="124" spans="1:15" x14ac:dyDescent="0.25">
      <c r="A124" s="48">
        <v>121</v>
      </c>
      <c r="B124" s="82" t="s">
        <v>10</v>
      </c>
      <c r="C124" s="82" t="s">
        <v>210</v>
      </c>
      <c r="D124" s="1">
        <v>1200000</v>
      </c>
      <c r="E124" s="15">
        <v>1190373.21</v>
      </c>
      <c r="F124" s="117">
        <f t="shared" si="3"/>
        <v>-9626.7900000000373</v>
      </c>
      <c r="G124" s="8">
        <v>1</v>
      </c>
      <c r="H124" s="8">
        <v>0</v>
      </c>
      <c r="J124" s="28">
        <v>1360000</v>
      </c>
      <c r="K124" s="30">
        <v>1329048.58</v>
      </c>
      <c r="L124" s="35">
        <f t="shared" si="2"/>
        <v>-30951.419999999925</v>
      </c>
      <c r="M124" s="100">
        <v>0</v>
      </c>
      <c r="N124" s="8">
        <v>1</v>
      </c>
      <c r="O124" s="8">
        <v>0</v>
      </c>
    </row>
    <row r="125" spans="1:15" x14ac:dyDescent="0.25">
      <c r="A125" s="48">
        <v>122</v>
      </c>
      <c r="B125" s="82" t="s">
        <v>211</v>
      </c>
      <c r="C125" s="82" t="s">
        <v>212</v>
      </c>
      <c r="D125" s="1">
        <v>28000</v>
      </c>
      <c r="E125" s="15">
        <v>28438.29</v>
      </c>
      <c r="F125" s="117">
        <f t="shared" si="3"/>
        <v>438.29000000000087</v>
      </c>
      <c r="G125" s="8">
        <v>0</v>
      </c>
      <c r="H125" s="8">
        <v>1</v>
      </c>
      <c r="J125" s="28">
        <v>33000</v>
      </c>
      <c r="K125" s="30">
        <v>31075.792000000001</v>
      </c>
      <c r="L125" s="35">
        <f t="shared" si="2"/>
        <v>-1924.2079999999987</v>
      </c>
      <c r="M125" s="100">
        <v>0</v>
      </c>
      <c r="N125" s="8">
        <v>1</v>
      </c>
      <c r="O125" s="8">
        <v>0</v>
      </c>
    </row>
    <row r="126" spans="1:15" x14ac:dyDescent="0.25">
      <c r="A126" s="48">
        <v>123</v>
      </c>
      <c r="B126" s="82" t="s">
        <v>170</v>
      </c>
      <c r="C126" s="82" t="s">
        <v>213</v>
      </c>
      <c r="D126" s="1">
        <v>650000</v>
      </c>
      <c r="E126" s="15">
        <v>611847.1</v>
      </c>
      <c r="F126" s="117">
        <f t="shared" si="3"/>
        <v>-38152.900000000023</v>
      </c>
      <c r="G126" s="8">
        <v>1</v>
      </c>
      <c r="H126" s="8">
        <v>0</v>
      </c>
      <c r="J126" s="28">
        <v>710000</v>
      </c>
      <c r="K126" s="30">
        <v>678393.92500000005</v>
      </c>
      <c r="L126" s="35">
        <f t="shared" si="2"/>
        <v>-31606.074999999953</v>
      </c>
      <c r="M126" s="100">
        <v>0</v>
      </c>
      <c r="N126" s="8">
        <v>1</v>
      </c>
      <c r="O126" s="8">
        <v>0</v>
      </c>
    </row>
    <row r="127" spans="1:15" x14ac:dyDescent="0.25">
      <c r="A127" s="48">
        <v>124</v>
      </c>
      <c r="B127" s="82" t="s">
        <v>123</v>
      </c>
      <c r="C127" s="82" t="s">
        <v>214</v>
      </c>
      <c r="D127" s="1">
        <v>93000</v>
      </c>
      <c r="E127" s="15">
        <v>84764.29</v>
      </c>
      <c r="F127" s="117">
        <f t="shared" si="3"/>
        <v>-8235.7100000000064</v>
      </c>
      <c r="G127" s="8">
        <v>1</v>
      </c>
      <c r="H127" s="8">
        <v>0</v>
      </c>
      <c r="J127" s="28">
        <v>121000</v>
      </c>
      <c r="K127" s="30">
        <v>120115.5</v>
      </c>
      <c r="L127" s="35">
        <f t="shared" si="2"/>
        <v>-884.5</v>
      </c>
      <c r="M127" s="100">
        <v>0</v>
      </c>
      <c r="N127" s="8">
        <v>1</v>
      </c>
      <c r="O127" s="8">
        <v>0</v>
      </c>
    </row>
    <row r="128" spans="1:15" x14ac:dyDescent="0.25">
      <c r="A128" s="48">
        <v>125</v>
      </c>
      <c r="B128" s="82" t="s">
        <v>215</v>
      </c>
      <c r="C128" s="82" t="s">
        <v>216</v>
      </c>
      <c r="D128" s="1">
        <v>88000</v>
      </c>
      <c r="E128" s="15">
        <v>87116.15</v>
      </c>
      <c r="F128" s="117">
        <f t="shared" si="3"/>
        <v>-883.85000000000582</v>
      </c>
      <c r="G128" s="8">
        <v>1</v>
      </c>
      <c r="H128" s="8">
        <v>0</v>
      </c>
      <c r="J128" s="28">
        <v>88000</v>
      </c>
      <c r="K128" s="30">
        <v>87552.71</v>
      </c>
      <c r="L128" s="35">
        <f t="shared" si="2"/>
        <v>-447.2899999999936</v>
      </c>
      <c r="M128" s="100">
        <v>0</v>
      </c>
      <c r="N128" s="8">
        <v>1</v>
      </c>
      <c r="O128" s="8">
        <v>0</v>
      </c>
    </row>
    <row r="129" spans="1:15" x14ac:dyDescent="0.25">
      <c r="A129" s="48">
        <v>126</v>
      </c>
      <c r="B129" s="82" t="s">
        <v>217</v>
      </c>
      <c r="C129" s="82" t="s">
        <v>218</v>
      </c>
      <c r="D129" s="1">
        <v>13000</v>
      </c>
      <c r="E129" s="15">
        <v>9907.5</v>
      </c>
      <c r="F129" s="117">
        <f t="shared" si="3"/>
        <v>-3092.5</v>
      </c>
      <c r="G129" s="8">
        <v>1</v>
      </c>
      <c r="H129" s="8">
        <v>0</v>
      </c>
      <c r="J129" s="29">
        <v>21000</v>
      </c>
      <c r="K129" s="30">
        <v>17824.919999999998</v>
      </c>
      <c r="L129" s="35">
        <f t="shared" si="2"/>
        <v>-3175.0800000000017</v>
      </c>
      <c r="M129" s="100">
        <v>0</v>
      </c>
      <c r="N129" s="8">
        <v>1</v>
      </c>
      <c r="O129" s="8">
        <v>0</v>
      </c>
    </row>
    <row r="130" spans="1:15" x14ac:dyDescent="0.25">
      <c r="A130" s="48">
        <v>127</v>
      </c>
      <c r="B130" s="82" t="s">
        <v>219</v>
      </c>
      <c r="C130" s="82" t="s">
        <v>220</v>
      </c>
      <c r="D130" s="1">
        <v>412000</v>
      </c>
      <c r="E130" s="15">
        <v>364113.72</v>
      </c>
      <c r="F130" s="117">
        <f t="shared" si="3"/>
        <v>-47886.280000000028</v>
      </c>
      <c r="G130" s="8">
        <v>1</v>
      </c>
      <c r="H130" s="8">
        <v>0</v>
      </c>
      <c r="J130" s="28">
        <v>429000</v>
      </c>
      <c r="K130" s="30">
        <v>419221.85</v>
      </c>
      <c r="L130" s="35">
        <f t="shared" si="2"/>
        <v>-9778.1500000000233</v>
      </c>
      <c r="M130" s="100">
        <v>0</v>
      </c>
      <c r="N130" s="8">
        <v>1</v>
      </c>
      <c r="O130" s="8">
        <v>0</v>
      </c>
    </row>
    <row r="131" spans="1:15" x14ac:dyDescent="0.25">
      <c r="A131" s="48">
        <v>128</v>
      </c>
      <c r="B131" s="82" t="s">
        <v>221</v>
      </c>
      <c r="C131" s="82" t="s">
        <v>222</v>
      </c>
      <c r="D131" s="1">
        <v>107000</v>
      </c>
      <c r="E131" s="15">
        <v>106966.52</v>
      </c>
      <c r="F131" s="117">
        <f t="shared" si="3"/>
        <v>-33.479999999995925</v>
      </c>
      <c r="G131" s="8">
        <v>1</v>
      </c>
      <c r="H131" s="8">
        <v>0</v>
      </c>
      <c r="J131" s="28">
        <v>150000</v>
      </c>
      <c r="K131" s="30">
        <v>145406.87</v>
      </c>
      <c r="L131" s="35">
        <f t="shared" si="2"/>
        <v>-4593.1300000000047</v>
      </c>
      <c r="M131" s="100">
        <v>0</v>
      </c>
      <c r="N131" s="8">
        <v>1</v>
      </c>
      <c r="O131" s="8">
        <v>0</v>
      </c>
    </row>
    <row r="132" spans="1:15" x14ac:dyDescent="0.25">
      <c r="A132" s="48">
        <v>129</v>
      </c>
      <c r="B132" s="82" t="s">
        <v>223</v>
      </c>
      <c r="C132" s="82" t="s">
        <v>224</v>
      </c>
      <c r="D132" s="1">
        <v>85000</v>
      </c>
      <c r="E132" s="15">
        <v>82645.009999999995</v>
      </c>
      <c r="F132" s="117">
        <f t="shared" si="3"/>
        <v>-2354.9900000000052</v>
      </c>
      <c r="G132" s="8">
        <v>1</v>
      </c>
      <c r="H132" s="8">
        <v>0</v>
      </c>
      <c r="J132" s="28">
        <v>94121</v>
      </c>
      <c r="K132" s="30">
        <v>94028.78</v>
      </c>
      <c r="L132" s="35">
        <f t="shared" si="2"/>
        <v>-92.220000000001164</v>
      </c>
      <c r="M132" s="100">
        <v>0</v>
      </c>
      <c r="N132" s="8">
        <v>1</v>
      </c>
      <c r="O132" s="8">
        <v>0</v>
      </c>
    </row>
    <row r="133" spans="1:15" x14ac:dyDescent="0.25">
      <c r="A133" s="48">
        <v>130</v>
      </c>
      <c r="B133" s="82" t="s">
        <v>24</v>
      </c>
      <c r="C133" s="82" t="s">
        <v>225</v>
      </c>
      <c r="D133" s="1">
        <v>2730000</v>
      </c>
      <c r="E133" s="15">
        <v>2680247.36</v>
      </c>
      <c r="F133" s="117">
        <f t="shared" si="3"/>
        <v>-49752.64000000013</v>
      </c>
      <c r="G133" s="8">
        <v>1</v>
      </c>
      <c r="H133" s="8">
        <v>0</v>
      </c>
      <c r="J133" s="28">
        <v>2600000</v>
      </c>
      <c r="K133" s="30">
        <v>2569469.31</v>
      </c>
      <c r="L133" s="35">
        <f t="shared" si="2"/>
        <v>-30530.689999999944</v>
      </c>
      <c r="M133" s="100">
        <v>0</v>
      </c>
      <c r="N133" s="8">
        <v>1</v>
      </c>
      <c r="O133" s="8">
        <v>0</v>
      </c>
    </row>
    <row r="134" spans="1:15" x14ac:dyDescent="0.25">
      <c r="A134" s="48">
        <v>131</v>
      </c>
      <c r="B134" s="82" t="s">
        <v>69</v>
      </c>
      <c r="C134" s="82" t="s">
        <v>226</v>
      </c>
      <c r="D134" s="1">
        <v>565000</v>
      </c>
      <c r="E134" s="15">
        <v>495506.62</v>
      </c>
      <c r="F134" s="117">
        <f t="shared" si="3"/>
        <v>-69493.38</v>
      </c>
      <c r="G134" s="8">
        <v>1</v>
      </c>
      <c r="H134" s="8">
        <v>0</v>
      </c>
      <c r="J134" s="28">
        <v>600000</v>
      </c>
      <c r="K134" s="30">
        <v>620445.18999999994</v>
      </c>
      <c r="L134" s="35">
        <f t="shared" ref="L134:L170" si="4">K134-J134</f>
        <v>20445.189999999944</v>
      </c>
      <c r="M134" s="100">
        <v>0</v>
      </c>
      <c r="N134" s="8">
        <v>0</v>
      </c>
      <c r="O134" s="8">
        <v>1</v>
      </c>
    </row>
    <row r="135" spans="1:15" x14ac:dyDescent="0.25">
      <c r="A135" s="48">
        <v>132</v>
      </c>
      <c r="B135" s="82" t="s">
        <v>227</v>
      </c>
      <c r="C135" s="82" t="s">
        <v>227</v>
      </c>
      <c r="D135" s="1">
        <v>280000</v>
      </c>
      <c r="E135" s="15">
        <v>217304.08</v>
      </c>
      <c r="F135" s="117">
        <f t="shared" si="3"/>
        <v>-62695.920000000013</v>
      </c>
      <c r="G135" s="8">
        <v>1</v>
      </c>
      <c r="H135" s="8">
        <v>0</v>
      </c>
      <c r="J135" s="28">
        <v>292000</v>
      </c>
      <c r="K135" s="30">
        <v>241078.1</v>
      </c>
      <c r="L135" s="35">
        <f t="shared" si="4"/>
        <v>-50921.899999999994</v>
      </c>
      <c r="M135" s="100">
        <v>0</v>
      </c>
      <c r="N135" s="8">
        <v>1</v>
      </c>
      <c r="O135" s="8">
        <v>0</v>
      </c>
    </row>
    <row r="136" spans="1:15" x14ac:dyDescent="0.25">
      <c r="A136" s="48">
        <v>133</v>
      </c>
      <c r="B136" s="82" t="s">
        <v>228</v>
      </c>
      <c r="C136" s="82" t="s">
        <v>229</v>
      </c>
      <c r="D136" s="1">
        <v>120000</v>
      </c>
      <c r="E136" s="15">
        <v>118553.44</v>
      </c>
      <c r="F136" s="117">
        <f t="shared" ref="F136:F170" si="5">E136-D136</f>
        <v>-1446.5599999999977</v>
      </c>
      <c r="G136" s="8">
        <v>1</v>
      </c>
      <c r="H136" s="8">
        <v>0</v>
      </c>
      <c r="J136" s="28">
        <v>117000</v>
      </c>
      <c r="K136" s="30">
        <v>113992.94</v>
      </c>
      <c r="L136" s="35">
        <f t="shared" si="4"/>
        <v>-3007.0599999999977</v>
      </c>
      <c r="M136" s="100">
        <v>0</v>
      </c>
      <c r="N136" s="8">
        <v>1</v>
      </c>
      <c r="O136" s="8">
        <v>0</v>
      </c>
    </row>
    <row r="137" spans="1:15" x14ac:dyDescent="0.25">
      <c r="A137" s="48">
        <v>134</v>
      </c>
      <c r="B137" s="82" t="s">
        <v>230</v>
      </c>
      <c r="C137" s="82" t="s">
        <v>231</v>
      </c>
      <c r="D137" s="1">
        <v>17000</v>
      </c>
      <c r="E137" s="15">
        <v>16647.75</v>
      </c>
      <c r="F137" s="117">
        <f t="shared" si="5"/>
        <v>-352.25</v>
      </c>
      <c r="G137" s="8">
        <v>1</v>
      </c>
      <c r="H137" s="8">
        <v>0</v>
      </c>
      <c r="J137" s="28">
        <v>18500</v>
      </c>
      <c r="K137" s="30">
        <v>17869.95</v>
      </c>
      <c r="L137" s="35">
        <f t="shared" si="4"/>
        <v>-630.04999999999927</v>
      </c>
      <c r="M137" s="100">
        <v>0</v>
      </c>
      <c r="N137" s="8">
        <v>1</v>
      </c>
      <c r="O137" s="8">
        <v>0</v>
      </c>
    </row>
    <row r="138" spans="1:15" x14ac:dyDescent="0.25">
      <c r="A138" s="48">
        <v>135</v>
      </c>
      <c r="B138" s="82" t="s">
        <v>232</v>
      </c>
      <c r="C138" s="82" t="s">
        <v>233</v>
      </c>
      <c r="D138" s="1">
        <v>289000</v>
      </c>
      <c r="E138" s="15">
        <v>258954.94409999999</v>
      </c>
      <c r="F138" s="117">
        <f t="shared" si="5"/>
        <v>-30045.055900000007</v>
      </c>
      <c r="G138" s="8">
        <v>1</v>
      </c>
      <c r="H138" s="8">
        <v>0</v>
      </c>
      <c r="J138" s="28">
        <v>305000</v>
      </c>
      <c r="K138" s="30">
        <v>298463.2867</v>
      </c>
      <c r="L138" s="35">
        <f t="shared" si="4"/>
        <v>-6536.7133000000031</v>
      </c>
      <c r="M138" s="100">
        <v>0</v>
      </c>
      <c r="N138" s="8">
        <v>1</v>
      </c>
      <c r="O138" s="8">
        <v>0</v>
      </c>
    </row>
    <row r="139" spans="1:15" x14ac:dyDescent="0.25">
      <c r="A139" s="48">
        <v>136</v>
      </c>
      <c r="B139" s="82" t="s">
        <v>234</v>
      </c>
      <c r="C139" s="82" t="s">
        <v>235</v>
      </c>
      <c r="D139" s="1">
        <v>25000</v>
      </c>
      <c r="E139" s="15">
        <v>17315.46</v>
      </c>
      <c r="F139" s="117">
        <f t="shared" si="5"/>
        <v>-7684.5400000000009</v>
      </c>
      <c r="G139" s="8">
        <v>1</v>
      </c>
      <c r="H139" s="8">
        <v>0</v>
      </c>
      <c r="J139" s="28">
        <v>11000</v>
      </c>
      <c r="K139" s="30">
        <v>10087.700000000001</v>
      </c>
      <c r="L139" s="35">
        <f t="shared" si="4"/>
        <v>-912.29999999999927</v>
      </c>
      <c r="M139" s="100">
        <v>0</v>
      </c>
      <c r="N139" s="8">
        <v>1</v>
      </c>
      <c r="O139" s="8">
        <v>0</v>
      </c>
    </row>
    <row r="140" spans="1:15" x14ac:dyDescent="0.25">
      <c r="A140" s="48">
        <v>137</v>
      </c>
      <c r="B140" s="82" t="s">
        <v>236</v>
      </c>
      <c r="C140" s="82" t="s">
        <v>237</v>
      </c>
      <c r="D140" s="1">
        <v>11000</v>
      </c>
      <c r="E140" s="15">
        <v>6570.52</v>
      </c>
      <c r="F140" s="117">
        <f t="shared" si="5"/>
        <v>-4429.4799999999996</v>
      </c>
      <c r="G140" s="8">
        <v>1</v>
      </c>
      <c r="H140" s="8">
        <v>0</v>
      </c>
      <c r="J140" s="28">
        <v>10000</v>
      </c>
      <c r="K140" s="30">
        <v>7987.52</v>
      </c>
      <c r="L140" s="35">
        <f t="shared" si="4"/>
        <v>-2012.4799999999996</v>
      </c>
      <c r="M140" s="100">
        <v>0</v>
      </c>
      <c r="N140" s="8">
        <v>1</v>
      </c>
      <c r="O140" s="8">
        <v>0</v>
      </c>
    </row>
    <row r="141" spans="1:15" x14ac:dyDescent="0.25">
      <c r="A141" s="48">
        <v>138</v>
      </c>
      <c r="B141" s="82" t="s">
        <v>238</v>
      </c>
      <c r="C141" s="82" t="s">
        <v>239</v>
      </c>
      <c r="D141" s="1">
        <v>102000</v>
      </c>
      <c r="E141" s="15">
        <v>101642.78</v>
      </c>
      <c r="F141" s="117">
        <f t="shared" si="5"/>
        <v>-357.22000000000116</v>
      </c>
      <c r="G141" s="8">
        <v>1</v>
      </c>
      <c r="H141" s="8">
        <v>0</v>
      </c>
      <c r="J141" s="28">
        <v>120000</v>
      </c>
      <c r="K141" s="30">
        <v>105964.55</v>
      </c>
      <c r="L141" s="35">
        <f t="shared" si="4"/>
        <v>-14035.449999999997</v>
      </c>
      <c r="M141" s="100">
        <v>0</v>
      </c>
      <c r="N141" s="8">
        <v>1</v>
      </c>
      <c r="O141" s="8">
        <v>0</v>
      </c>
    </row>
    <row r="142" spans="1:15" x14ac:dyDescent="0.25">
      <c r="A142" s="48">
        <v>139</v>
      </c>
      <c r="B142" s="82" t="s">
        <v>240</v>
      </c>
      <c r="C142" s="82" t="s">
        <v>241</v>
      </c>
      <c r="D142" s="1">
        <v>420000</v>
      </c>
      <c r="E142" s="15">
        <v>434435.87</v>
      </c>
      <c r="F142" s="117">
        <f t="shared" si="5"/>
        <v>14435.869999999995</v>
      </c>
      <c r="G142" s="8">
        <v>0</v>
      </c>
      <c r="H142" s="8">
        <v>1</v>
      </c>
      <c r="J142" s="28">
        <v>432000</v>
      </c>
      <c r="K142" s="30">
        <v>429388.41</v>
      </c>
      <c r="L142" s="35">
        <f t="shared" si="4"/>
        <v>-2611.5900000000256</v>
      </c>
      <c r="M142" s="100">
        <v>0</v>
      </c>
      <c r="N142" s="8">
        <v>1</v>
      </c>
      <c r="O142" s="8">
        <v>0</v>
      </c>
    </row>
    <row r="143" spans="1:15" x14ac:dyDescent="0.25">
      <c r="A143" s="48">
        <v>140</v>
      </c>
      <c r="B143" s="82" t="s">
        <v>242</v>
      </c>
      <c r="C143" s="82" t="s">
        <v>243</v>
      </c>
      <c r="D143" s="1">
        <v>6500</v>
      </c>
      <c r="E143" s="15">
        <v>5484</v>
      </c>
      <c r="F143" s="117">
        <f t="shared" si="5"/>
        <v>-1016</v>
      </c>
      <c r="G143" s="8">
        <v>1</v>
      </c>
      <c r="H143" s="8">
        <v>0</v>
      </c>
      <c r="J143" s="28">
        <v>7600</v>
      </c>
      <c r="K143" s="30">
        <v>7547.01</v>
      </c>
      <c r="L143" s="35">
        <f t="shared" si="4"/>
        <v>-52.989999999999782</v>
      </c>
      <c r="M143" s="100">
        <v>0</v>
      </c>
      <c r="N143" s="8">
        <v>1</v>
      </c>
      <c r="O143" s="8">
        <v>0</v>
      </c>
    </row>
    <row r="144" spans="1:15" x14ac:dyDescent="0.25">
      <c r="A144" s="48">
        <v>141</v>
      </c>
      <c r="B144" s="82" t="s">
        <v>244</v>
      </c>
      <c r="C144" s="82" t="s">
        <v>245</v>
      </c>
      <c r="D144" s="1">
        <v>136000</v>
      </c>
      <c r="E144" s="15">
        <v>143810.68</v>
      </c>
      <c r="F144" s="117">
        <f t="shared" si="5"/>
        <v>7810.679999999993</v>
      </c>
      <c r="G144" s="8">
        <v>0</v>
      </c>
      <c r="H144" s="8">
        <v>1</v>
      </c>
      <c r="J144" s="28">
        <v>149000</v>
      </c>
      <c r="K144" s="30">
        <v>142602.65</v>
      </c>
      <c r="L144" s="35">
        <f t="shared" si="4"/>
        <v>-6397.3500000000058</v>
      </c>
      <c r="M144" s="100">
        <v>0</v>
      </c>
      <c r="N144" s="8">
        <v>1</v>
      </c>
      <c r="O144" s="8">
        <v>0</v>
      </c>
    </row>
    <row r="145" spans="1:15" x14ac:dyDescent="0.25">
      <c r="A145" s="48">
        <v>142</v>
      </c>
      <c r="B145" s="82" t="s">
        <v>246</v>
      </c>
      <c r="C145" s="82" t="s">
        <v>247</v>
      </c>
      <c r="D145" s="1">
        <v>33000</v>
      </c>
      <c r="E145" s="15">
        <v>25369.86</v>
      </c>
      <c r="F145" s="117">
        <f t="shared" si="5"/>
        <v>-7630.1399999999994</v>
      </c>
      <c r="G145" s="8">
        <v>1</v>
      </c>
      <c r="H145" s="8">
        <v>0</v>
      </c>
      <c r="J145" s="28">
        <v>43000</v>
      </c>
      <c r="K145" s="30">
        <v>39342.76</v>
      </c>
      <c r="L145" s="35">
        <f t="shared" si="4"/>
        <v>-3657.239999999998</v>
      </c>
      <c r="M145" s="100">
        <v>0</v>
      </c>
      <c r="N145" s="8">
        <v>1</v>
      </c>
      <c r="O145" s="8">
        <v>0</v>
      </c>
    </row>
    <row r="146" spans="1:15" x14ac:dyDescent="0.25">
      <c r="A146" s="48">
        <v>143</v>
      </c>
      <c r="B146" s="82" t="s">
        <v>248</v>
      </c>
      <c r="C146" s="82" t="s">
        <v>249</v>
      </c>
      <c r="D146" s="1">
        <v>86000</v>
      </c>
      <c r="E146" s="15">
        <v>80312.872499999998</v>
      </c>
      <c r="F146" s="117">
        <f t="shared" si="5"/>
        <v>-5687.1275000000023</v>
      </c>
      <c r="G146" s="8">
        <v>1</v>
      </c>
      <c r="H146" s="8">
        <v>0</v>
      </c>
      <c r="J146" s="28">
        <v>95000</v>
      </c>
      <c r="K146" s="30">
        <v>90594.12</v>
      </c>
      <c r="L146" s="35">
        <f t="shared" si="4"/>
        <v>-4405.8800000000047</v>
      </c>
      <c r="M146" s="100">
        <v>0</v>
      </c>
      <c r="N146" s="8">
        <v>1</v>
      </c>
      <c r="O146" s="8">
        <v>0</v>
      </c>
    </row>
    <row r="147" spans="1:15" x14ac:dyDescent="0.25">
      <c r="A147" s="48">
        <v>144</v>
      </c>
      <c r="B147" s="82" t="s">
        <v>250</v>
      </c>
      <c r="C147" s="82" t="s">
        <v>251</v>
      </c>
      <c r="D147" s="1">
        <v>38000</v>
      </c>
      <c r="E147" s="15">
        <v>37230.400000000001</v>
      </c>
      <c r="F147" s="117">
        <f t="shared" si="5"/>
        <v>-769.59999999999854</v>
      </c>
      <c r="G147" s="8">
        <v>1</v>
      </c>
      <c r="H147" s="8">
        <v>0</v>
      </c>
      <c r="J147" s="28">
        <v>32000</v>
      </c>
      <c r="K147" s="30">
        <v>31837.05</v>
      </c>
      <c r="L147" s="35">
        <f t="shared" si="4"/>
        <v>-162.95000000000073</v>
      </c>
      <c r="M147" s="100">
        <v>0</v>
      </c>
      <c r="N147" s="8">
        <v>1</v>
      </c>
      <c r="O147" s="8">
        <v>0</v>
      </c>
    </row>
    <row r="148" spans="1:15" x14ac:dyDescent="0.25">
      <c r="A148" s="48">
        <v>145</v>
      </c>
      <c r="B148" s="82" t="s">
        <v>252</v>
      </c>
      <c r="C148" s="82" t="s">
        <v>253</v>
      </c>
      <c r="D148" s="1">
        <v>6500</v>
      </c>
      <c r="E148" s="15">
        <v>6144.6</v>
      </c>
      <c r="F148" s="117">
        <f t="shared" si="5"/>
        <v>-355.39999999999964</v>
      </c>
      <c r="G148" s="8">
        <v>1</v>
      </c>
      <c r="H148" s="8">
        <v>0</v>
      </c>
      <c r="J148" s="28">
        <v>6200</v>
      </c>
      <c r="K148" s="30">
        <v>3150</v>
      </c>
      <c r="L148" s="35">
        <f t="shared" si="4"/>
        <v>-3050</v>
      </c>
      <c r="M148" s="100">
        <v>0</v>
      </c>
      <c r="N148" s="8">
        <v>1</v>
      </c>
      <c r="O148" s="8">
        <v>0</v>
      </c>
    </row>
    <row r="149" spans="1:15" x14ac:dyDescent="0.25">
      <c r="A149" s="48">
        <v>146</v>
      </c>
      <c r="B149" s="82" t="s">
        <v>254</v>
      </c>
      <c r="C149" s="82" t="s">
        <v>255</v>
      </c>
      <c r="D149" s="1">
        <v>94000</v>
      </c>
      <c r="E149" s="15">
        <v>96106.12</v>
      </c>
      <c r="F149" s="117">
        <f t="shared" si="5"/>
        <v>2106.1199999999953</v>
      </c>
      <c r="G149" s="8">
        <v>0</v>
      </c>
      <c r="H149" s="8">
        <v>1</v>
      </c>
      <c r="J149" s="28">
        <v>102500</v>
      </c>
      <c r="K149" s="30">
        <v>106435.6</v>
      </c>
      <c r="L149" s="35">
        <f t="shared" si="4"/>
        <v>3935.6000000000058</v>
      </c>
      <c r="M149" s="100">
        <v>0</v>
      </c>
      <c r="N149" s="8">
        <v>0</v>
      </c>
      <c r="O149" s="8">
        <v>1</v>
      </c>
    </row>
    <row r="150" spans="1:15" x14ac:dyDescent="0.25">
      <c r="A150" s="48">
        <v>147</v>
      </c>
      <c r="B150" s="82" t="s">
        <v>10</v>
      </c>
      <c r="C150" s="82" t="s">
        <v>256</v>
      </c>
      <c r="D150" s="1">
        <v>380000</v>
      </c>
      <c r="E150" s="15">
        <v>358107.23</v>
      </c>
      <c r="F150" s="117">
        <f t="shared" si="5"/>
        <v>-21892.770000000019</v>
      </c>
      <c r="G150" s="8">
        <v>1</v>
      </c>
      <c r="H150" s="8">
        <v>0</v>
      </c>
      <c r="J150" s="28">
        <v>391500</v>
      </c>
      <c r="K150" s="30">
        <v>404208.9</v>
      </c>
      <c r="L150" s="35">
        <f t="shared" si="4"/>
        <v>12708.900000000023</v>
      </c>
      <c r="M150" s="100">
        <v>0</v>
      </c>
      <c r="N150" s="8">
        <v>0</v>
      </c>
      <c r="O150" s="8">
        <v>1</v>
      </c>
    </row>
    <row r="151" spans="1:15" x14ac:dyDescent="0.25">
      <c r="A151" s="48">
        <v>148</v>
      </c>
      <c r="B151" s="82" t="s">
        <v>257</v>
      </c>
      <c r="C151" s="82" t="s">
        <v>258</v>
      </c>
      <c r="D151" s="1">
        <v>4850000</v>
      </c>
      <c r="E151" s="15">
        <v>4899295.51</v>
      </c>
      <c r="F151" s="117">
        <f t="shared" si="5"/>
        <v>49295.509999999776</v>
      </c>
      <c r="G151" s="8">
        <v>0</v>
      </c>
      <c r="H151" s="8">
        <v>1</v>
      </c>
      <c r="J151" s="28">
        <v>5275000</v>
      </c>
      <c r="K151" s="30">
        <v>5270898.54</v>
      </c>
      <c r="L151" s="35">
        <f t="shared" si="4"/>
        <v>-4101.4599999999627</v>
      </c>
      <c r="M151" s="100">
        <v>0</v>
      </c>
      <c r="N151" s="8">
        <v>1</v>
      </c>
      <c r="O151" s="8">
        <v>0</v>
      </c>
    </row>
    <row r="152" spans="1:15" x14ac:dyDescent="0.25">
      <c r="A152" s="48">
        <v>149</v>
      </c>
      <c r="B152" s="82" t="s">
        <v>259</v>
      </c>
      <c r="C152" s="82" t="s">
        <v>260</v>
      </c>
      <c r="D152" s="1">
        <v>2500000</v>
      </c>
      <c r="E152" s="15">
        <v>2531479.14</v>
      </c>
      <c r="F152" s="117">
        <f t="shared" si="5"/>
        <v>31479.14000000013</v>
      </c>
      <c r="G152" s="8">
        <v>0</v>
      </c>
      <c r="H152" s="8">
        <v>1</v>
      </c>
      <c r="J152" s="28">
        <v>2725000</v>
      </c>
      <c r="K152" s="30">
        <v>2673807.7400000002</v>
      </c>
      <c r="L152" s="35">
        <f t="shared" si="4"/>
        <v>-51192.259999999776</v>
      </c>
      <c r="M152" s="100">
        <v>0</v>
      </c>
      <c r="N152" s="8">
        <v>1</v>
      </c>
      <c r="O152" s="8">
        <v>0</v>
      </c>
    </row>
    <row r="153" spans="1:15" x14ac:dyDescent="0.25">
      <c r="A153" s="48">
        <v>150</v>
      </c>
      <c r="B153" s="82" t="s">
        <v>189</v>
      </c>
      <c r="C153" s="82" t="s">
        <v>261</v>
      </c>
      <c r="D153" s="1">
        <v>1084000</v>
      </c>
      <c r="E153" s="15">
        <v>1080335.7</v>
      </c>
      <c r="F153" s="117">
        <f t="shared" si="5"/>
        <v>-3664.3000000000466</v>
      </c>
      <c r="G153" s="8">
        <v>1</v>
      </c>
      <c r="H153" s="8">
        <v>0</v>
      </c>
      <c r="J153" s="28">
        <v>1185000</v>
      </c>
      <c r="K153" s="30">
        <v>1144198.21</v>
      </c>
      <c r="L153" s="35">
        <f t="shared" si="4"/>
        <v>-40801.790000000037</v>
      </c>
      <c r="M153" s="100">
        <v>0</v>
      </c>
      <c r="N153" s="8">
        <v>1</v>
      </c>
      <c r="O153" s="8">
        <v>0</v>
      </c>
    </row>
    <row r="154" spans="1:15" x14ac:dyDescent="0.25">
      <c r="A154" s="48">
        <v>151</v>
      </c>
      <c r="B154" s="82" t="s">
        <v>262</v>
      </c>
      <c r="C154" s="82" t="s">
        <v>263</v>
      </c>
      <c r="D154" s="1">
        <v>540000</v>
      </c>
      <c r="E154" s="15">
        <v>512896.29</v>
      </c>
      <c r="F154" s="117">
        <f t="shared" si="5"/>
        <v>-27103.710000000021</v>
      </c>
      <c r="G154" s="8">
        <v>1</v>
      </c>
      <c r="H154" s="8">
        <v>0</v>
      </c>
      <c r="J154" s="28">
        <v>630000</v>
      </c>
      <c r="K154" s="30">
        <v>640777.73</v>
      </c>
      <c r="L154" s="35">
        <f t="shared" si="4"/>
        <v>10777.729999999981</v>
      </c>
      <c r="M154" s="100">
        <v>0</v>
      </c>
      <c r="N154" s="8">
        <v>0</v>
      </c>
      <c r="O154" s="8">
        <v>1</v>
      </c>
    </row>
    <row r="155" spans="1:15" x14ac:dyDescent="0.25">
      <c r="A155" s="48">
        <v>152</v>
      </c>
      <c r="B155" s="82" t="s">
        <v>264</v>
      </c>
      <c r="C155" s="82" t="s">
        <v>265</v>
      </c>
      <c r="D155" s="2">
        <v>11000</v>
      </c>
      <c r="E155" s="15">
        <v>11054.4565</v>
      </c>
      <c r="F155" s="117">
        <f t="shared" si="5"/>
        <v>54.456500000000233</v>
      </c>
      <c r="G155" s="8">
        <v>0</v>
      </c>
      <c r="H155" s="8">
        <v>1</v>
      </c>
      <c r="J155" s="28">
        <v>11500</v>
      </c>
      <c r="K155" s="30">
        <v>11918.627500000001</v>
      </c>
      <c r="L155" s="35">
        <f t="shared" si="4"/>
        <v>418.62750000000051</v>
      </c>
      <c r="M155" s="100">
        <v>0</v>
      </c>
      <c r="N155" s="8">
        <v>0</v>
      </c>
      <c r="O155" s="8">
        <v>1</v>
      </c>
    </row>
    <row r="156" spans="1:15" x14ac:dyDescent="0.25">
      <c r="A156" s="48">
        <v>153</v>
      </c>
      <c r="B156" s="82" t="s">
        <v>266</v>
      </c>
      <c r="C156" s="82" t="s">
        <v>267</v>
      </c>
      <c r="D156" s="1">
        <v>510000</v>
      </c>
      <c r="E156" s="15">
        <v>514078.43</v>
      </c>
      <c r="F156" s="117">
        <f t="shared" si="5"/>
        <v>4078.429999999993</v>
      </c>
      <c r="G156" s="8">
        <v>0</v>
      </c>
      <c r="H156" s="8">
        <v>1</v>
      </c>
      <c r="J156" s="28">
        <v>600000</v>
      </c>
      <c r="K156" s="30">
        <v>575953.44999999995</v>
      </c>
      <c r="L156" s="35">
        <f t="shared" si="4"/>
        <v>-24046.550000000047</v>
      </c>
      <c r="M156" s="100">
        <v>0</v>
      </c>
      <c r="N156" s="8">
        <v>1</v>
      </c>
      <c r="O156" s="8">
        <v>0</v>
      </c>
    </row>
    <row r="157" spans="1:15" x14ac:dyDescent="0.25">
      <c r="A157" s="48">
        <v>154</v>
      </c>
      <c r="B157" s="82" t="s">
        <v>268</v>
      </c>
      <c r="C157" s="82" t="s">
        <v>269</v>
      </c>
      <c r="D157" s="1">
        <v>129000</v>
      </c>
      <c r="E157" s="15">
        <v>127773.36</v>
      </c>
      <c r="F157" s="117">
        <f t="shared" si="5"/>
        <v>-1226.6399999999994</v>
      </c>
      <c r="G157" s="8">
        <v>1</v>
      </c>
      <c r="H157" s="8">
        <v>0</v>
      </c>
      <c r="J157" s="28">
        <v>114000</v>
      </c>
      <c r="K157" s="30">
        <v>113364.76</v>
      </c>
      <c r="L157" s="35">
        <f t="shared" si="4"/>
        <v>-635.24000000000524</v>
      </c>
      <c r="M157" s="100">
        <v>0</v>
      </c>
      <c r="N157" s="8">
        <v>1</v>
      </c>
      <c r="O157" s="8">
        <v>0</v>
      </c>
    </row>
    <row r="158" spans="1:15" x14ac:dyDescent="0.25">
      <c r="A158" s="48">
        <v>155</v>
      </c>
      <c r="B158" s="82" t="s">
        <v>270</v>
      </c>
      <c r="C158" s="82" t="s">
        <v>271</v>
      </c>
      <c r="D158" s="1">
        <v>362000</v>
      </c>
      <c r="E158" s="15">
        <v>330425.34000000003</v>
      </c>
      <c r="F158" s="117">
        <f t="shared" si="5"/>
        <v>-31574.659999999974</v>
      </c>
      <c r="G158" s="8">
        <v>1</v>
      </c>
      <c r="H158" s="8">
        <v>0</v>
      </c>
      <c r="J158" s="28">
        <v>390000</v>
      </c>
      <c r="K158" s="30">
        <v>397239.68</v>
      </c>
      <c r="L158" s="35">
        <f t="shared" si="4"/>
        <v>7239.679999999993</v>
      </c>
      <c r="M158" s="100">
        <v>0</v>
      </c>
      <c r="N158" s="8">
        <v>0</v>
      </c>
      <c r="O158" s="8">
        <v>1</v>
      </c>
    </row>
    <row r="159" spans="1:15" x14ac:dyDescent="0.25">
      <c r="A159" s="48">
        <v>156</v>
      </c>
      <c r="B159" s="82" t="s">
        <v>24</v>
      </c>
      <c r="C159" s="82" t="s">
        <v>272</v>
      </c>
      <c r="D159" s="1">
        <v>780000</v>
      </c>
      <c r="E159" s="15">
        <v>696243.48</v>
      </c>
      <c r="F159" s="117">
        <f t="shared" si="5"/>
        <v>-83756.520000000019</v>
      </c>
      <c r="G159" s="8">
        <v>1</v>
      </c>
      <c r="H159" s="8">
        <v>0</v>
      </c>
      <c r="J159" s="28">
        <v>800000</v>
      </c>
      <c r="K159" s="30">
        <v>814395.04</v>
      </c>
      <c r="L159" s="35">
        <f t="shared" si="4"/>
        <v>14395.040000000037</v>
      </c>
      <c r="M159" s="100">
        <v>0</v>
      </c>
      <c r="N159" s="8">
        <v>0</v>
      </c>
      <c r="O159" s="8">
        <v>1</v>
      </c>
    </row>
    <row r="160" spans="1:15" x14ac:dyDescent="0.25">
      <c r="A160" s="48">
        <v>157</v>
      </c>
      <c r="B160" s="82" t="s">
        <v>273</v>
      </c>
      <c r="C160" s="82" t="s">
        <v>274</v>
      </c>
      <c r="D160" s="1">
        <v>288000</v>
      </c>
      <c r="E160" s="15">
        <v>288069.28000000003</v>
      </c>
      <c r="F160" s="117">
        <f t="shared" si="5"/>
        <v>69.28000000002794</v>
      </c>
      <c r="G160" s="8">
        <v>0</v>
      </c>
      <c r="H160" s="8">
        <v>1</v>
      </c>
      <c r="J160" s="28">
        <v>300000</v>
      </c>
      <c r="K160" s="30">
        <v>287249.44</v>
      </c>
      <c r="L160" s="35">
        <f t="shared" si="4"/>
        <v>-12750.559999999998</v>
      </c>
      <c r="M160" s="100">
        <v>0</v>
      </c>
      <c r="N160" s="8">
        <v>1</v>
      </c>
      <c r="O160" s="8">
        <v>0</v>
      </c>
    </row>
    <row r="161" spans="1:19" x14ac:dyDescent="0.25">
      <c r="A161" s="48">
        <v>158</v>
      </c>
      <c r="B161" s="82" t="s">
        <v>69</v>
      </c>
      <c r="C161" s="82" t="s">
        <v>275</v>
      </c>
      <c r="D161" s="1">
        <v>41500</v>
      </c>
      <c r="E161" s="15">
        <v>41305.949999999997</v>
      </c>
      <c r="F161" s="117">
        <f t="shared" si="5"/>
        <v>-194.05000000000291</v>
      </c>
      <c r="G161" s="8">
        <v>1</v>
      </c>
      <c r="H161" s="8">
        <v>0</v>
      </c>
      <c r="J161" s="28">
        <v>38000</v>
      </c>
      <c r="K161" s="30">
        <v>25610.57</v>
      </c>
      <c r="L161" s="35">
        <f t="shared" si="4"/>
        <v>-12389.43</v>
      </c>
      <c r="M161" s="100">
        <v>0</v>
      </c>
      <c r="N161" s="8">
        <v>1</v>
      </c>
      <c r="O161" s="8">
        <v>0</v>
      </c>
    </row>
    <row r="162" spans="1:19" x14ac:dyDescent="0.25">
      <c r="A162" s="48">
        <v>159</v>
      </c>
      <c r="B162" s="82" t="s">
        <v>95</v>
      </c>
      <c r="C162" s="82" t="s">
        <v>276</v>
      </c>
      <c r="D162" s="1">
        <v>300000</v>
      </c>
      <c r="E162" s="15">
        <v>240153.73</v>
      </c>
      <c r="F162" s="117">
        <f t="shared" si="5"/>
        <v>-59846.26999999999</v>
      </c>
      <c r="G162" s="8">
        <v>1</v>
      </c>
      <c r="H162" s="8">
        <v>0</v>
      </c>
      <c r="J162" s="28">
        <v>285000</v>
      </c>
      <c r="K162" s="30">
        <v>280427.12</v>
      </c>
      <c r="L162" s="35">
        <f t="shared" si="4"/>
        <v>-4572.8800000000047</v>
      </c>
      <c r="M162" s="100">
        <v>0</v>
      </c>
      <c r="N162" s="8">
        <v>1</v>
      </c>
      <c r="O162" s="8">
        <v>0</v>
      </c>
    </row>
    <row r="163" spans="1:19" x14ac:dyDescent="0.25">
      <c r="A163" s="48">
        <v>160</v>
      </c>
      <c r="B163" s="82" t="s">
        <v>277</v>
      </c>
      <c r="C163" s="82" t="s">
        <v>278</v>
      </c>
      <c r="D163" s="1">
        <v>100000</v>
      </c>
      <c r="E163" s="15">
        <v>84829.83</v>
      </c>
      <c r="F163" s="117">
        <f t="shared" si="5"/>
        <v>-15170.169999999998</v>
      </c>
      <c r="G163" s="8">
        <v>1</v>
      </c>
      <c r="H163" s="8">
        <v>0</v>
      </c>
      <c r="J163" s="28">
        <v>82000</v>
      </c>
      <c r="K163" s="30">
        <v>77016.490000000005</v>
      </c>
      <c r="L163" s="35">
        <f t="shared" si="4"/>
        <v>-4983.5099999999948</v>
      </c>
      <c r="M163" s="100">
        <v>0</v>
      </c>
      <c r="N163" s="8">
        <v>1</v>
      </c>
      <c r="O163" s="8">
        <v>0</v>
      </c>
    </row>
    <row r="164" spans="1:19" x14ac:dyDescent="0.25">
      <c r="A164" s="48">
        <v>161</v>
      </c>
      <c r="B164" s="82" t="s">
        <v>277</v>
      </c>
      <c r="C164" s="82" t="s">
        <v>279</v>
      </c>
      <c r="D164" s="1">
        <v>58000</v>
      </c>
      <c r="E164" s="15">
        <v>59288.65</v>
      </c>
      <c r="F164" s="117">
        <f t="shared" si="5"/>
        <v>1288.6500000000015</v>
      </c>
      <c r="G164" s="8">
        <v>0</v>
      </c>
      <c r="H164" s="8">
        <v>1</v>
      </c>
      <c r="J164" s="28">
        <v>68000</v>
      </c>
      <c r="K164" s="30">
        <v>57484.97</v>
      </c>
      <c r="L164" s="35">
        <f t="shared" si="4"/>
        <v>-10515.029999999999</v>
      </c>
      <c r="M164" s="100">
        <v>0</v>
      </c>
      <c r="N164" s="8">
        <v>1</v>
      </c>
      <c r="O164" s="8">
        <v>0</v>
      </c>
    </row>
    <row r="165" spans="1:19" x14ac:dyDescent="0.25">
      <c r="A165" s="48">
        <v>162</v>
      </c>
      <c r="B165" s="82" t="s">
        <v>277</v>
      </c>
      <c r="C165" s="82" t="s">
        <v>280</v>
      </c>
      <c r="D165" s="1">
        <v>400000</v>
      </c>
      <c r="E165" s="15">
        <v>332768.21000000002</v>
      </c>
      <c r="F165" s="117">
        <f t="shared" si="5"/>
        <v>-67231.789999999979</v>
      </c>
      <c r="G165" s="8">
        <v>1</v>
      </c>
      <c r="H165" s="8">
        <v>0</v>
      </c>
      <c r="J165" s="28">
        <v>371000</v>
      </c>
      <c r="K165" s="30">
        <v>349132.11</v>
      </c>
      <c r="L165" s="35">
        <f t="shared" si="4"/>
        <v>-21867.890000000014</v>
      </c>
      <c r="M165" s="100">
        <v>0</v>
      </c>
      <c r="N165" s="8">
        <v>1</v>
      </c>
      <c r="O165" s="8">
        <v>0</v>
      </c>
    </row>
    <row r="166" spans="1:19" x14ac:dyDescent="0.25">
      <c r="A166" s="48">
        <v>163</v>
      </c>
      <c r="B166" s="82" t="s">
        <v>281</v>
      </c>
      <c r="C166" s="82" t="s">
        <v>282</v>
      </c>
      <c r="D166" s="1">
        <v>435000</v>
      </c>
      <c r="E166" s="15">
        <v>437253.73</v>
      </c>
      <c r="F166" s="117">
        <f t="shared" si="5"/>
        <v>2253.7299999999814</v>
      </c>
      <c r="G166" s="8">
        <v>0</v>
      </c>
      <c r="H166" s="8">
        <v>1</v>
      </c>
      <c r="J166" s="28">
        <v>512000</v>
      </c>
      <c r="K166" s="30">
        <v>503202.82</v>
      </c>
      <c r="L166" s="35">
        <f t="shared" si="4"/>
        <v>-8797.179999999993</v>
      </c>
      <c r="M166" s="100">
        <v>0</v>
      </c>
      <c r="N166" s="8">
        <v>1</v>
      </c>
      <c r="O166" s="8">
        <v>0</v>
      </c>
    </row>
    <row r="167" spans="1:19" x14ac:dyDescent="0.25">
      <c r="A167" s="48">
        <v>164</v>
      </c>
      <c r="B167" s="82" t="s">
        <v>277</v>
      </c>
      <c r="C167" s="82" t="s">
        <v>283</v>
      </c>
      <c r="D167" s="1">
        <v>55000</v>
      </c>
      <c r="E167" s="15">
        <v>39838.82</v>
      </c>
      <c r="F167" s="117">
        <f t="shared" si="5"/>
        <v>-15161.18</v>
      </c>
      <c r="G167" s="8">
        <v>1</v>
      </c>
      <c r="H167" s="8">
        <v>0</v>
      </c>
      <c r="J167" s="28">
        <v>52000</v>
      </c>
      <c r="K167" s="30">
        <v>47700.47</v>
      </c>
      <c r="L167" s="35">
        <f t="shared" si="4"/>
        <v>-4299.5299999999988</v>
      </c>
      <c r="M167" s="100">
        <v>0</v>
      </c>
      <c r="N167" s="8">
        <v>1</v>
      </c>
      <c r="O167" s="8">
        <v>0</v>
      </c>
    </row>
    <row r="168" spans="1:19" x14ac:dyDescent="0.25">
      <c r="A168" s="48">
        <v>165</v>
      </c>
      <c r="B168" s="82" t="s">
        <v>277</v>
      </c>
      <c r="C168" s="82" t="s">
        <v>284</v>
      </c>
      <c r="D168" s="1">
        <v>175000</v>
      </c>
      <c r="E168" s="15">
        <v>173757.4</v>
      </c>
      <c r="F168" s="117">
        <f t="shared" si="5"/>
        <v>-1242.6000000000058</v>
      </c>
      <c r="G168" s="8">
        <v>1</v>
      </c>
      <c r="H168" s="8">
        <v>0</v>
      </c>
      <c r="J168" s="28">
        <v>193000</v>
      </c>
      <c r="K168" s="30">
        <v>185901.1</v>
      </c>
      <c r="L168" s="35">
        <f t="shared" si="4"/>
        <v>-7098.8999999999942</v>
      </c>
      <c r="M168" s="100">
        <v>0</v>
      </c>
      <c r="N168" s="8">
        <v>1</v>
      </c>
      <c r="O168" s="8">
        <v>0</v>
      </c>
    </row>
    <row r="169" spans="1:19" x14ac:dyDescent="0.25">
      <c r="A169" s="48">
        <v>166</v>
      </c>
      <c r="B169" s="82" t="s">
        <v>285</v>
      </c>
      <c r="C169" s="82" t="s">
        <v>286</v>
      </c>
      <c r="D169" s="1">
        <v>160000</v>
      </c>
      <c r="E169" s="15">
        <v>149514.76999999999</v>
      </c>
      <c r="F169" s="117">
        <f t="shared" si="5"/>
        <v>-10485.23000000001</v>
      </c>
      <c r="G169" s="8">
        <v>1</v>
      </c>
      <c r="H169" s="8">
        <v>0</v>
      </c>
      <c r="J169" s="28">
        <v>156000</v>
      </c>
      <c r="K169" s="30">
        <v>148582.26999999999</v>
      </c>
      <c r="L169" s="35">
        <f t="shared" si="4"/>
        <v>-7417.7300000000105</v>
      </c>
      <c r="M169" s="100">
        <v>0</v>
      </c>
      <c r="N169" s="8">
        <v>1</v>
      </c>
      <c r="O169" s="8">
        <v>0</v>
      </c>
    </row>
    <row r="170" spans="1:19" x14ac:dyDescent="0.25">
      <c r="A170" s="48">
        <v>167</v>
      </c>
      <c r="B170" s="82" t="s">
        <v>110</v>
      </c>
      <c r="C170" s="82" t="s">
        <v>287</v>
      </c>
      <c r="D170" s="1">
        <v>179000</v>
      </c>
      <c r="E170" s="15">
        <v>178795.48</v>
      </c>
      <c r="F170" s="117">
        <f t="shared" si="5"/>
        <v>-204.51999999998952</v>
      </c>
      <c r="G170" s="8">
        <v>1</v>
      </c>
      <c r="H170" s="8">
        <v>0</v>
      </c>
      <c r="J170" s="28">
        <v>219000</v>
      </c>
      <c r="K170" s="30">
        <v>207133.26</v>
      </c>
      <c r="L170" s="35">
        <f t="shared" si="4"/>
        <v>-11866.739999999991</v>
      </c>
      <c r="M170" s="100">
        <v>0</v>
      </c>
      <c r="N170" s="8">
        <v>1</v>
      </c>
      <c r="O170" s="8">
        <v>0</v>
      </c>
    </row>
    <row r="171" spans="1:19" ht="17.25" x14ac:dyDescent="0.3">
      <c r="A171" s="9"/>
      <c r="B171" s="4" t="s">
        <v>288</v>
      </c>
      <c r="C171" s="41"/>
      <c r="D171" s="37">
        <f>SUM(D3:D170)</f>
        <v>85117512</v>
      </c>
      <c r="E171" s="87">
        <v>81968202.879999995</v>
      </c>
      <c r="F171" s="88">
        <f>E171-D171</f>
        <v>-3149309.1200000048</v>
      </c>
      <c r="G171" s="112">
        <f>SUM(G4:G170)</f>
        <v>130</v>
      </c>
      <c r="H171" s="112">
        <f>SUM(H4:H170)</f>
        <v>37</v>
      </c>
      <c r="I171" s="7"/>
      <c r="J171" s="39">
        <f>SUM(J4:J170)</f>
        <v>91179165</v>
      </c>
      <c r="K171" s="148">
        <f>SUM(K4:K170)</f>
        <v>89502735.465510011</v>
      </c>
      <c r="L171" s="39">
        <f>K171-J171</f>
        <v>-1676429.5344899893</v>
      </c>
      <c r="M171" s="118">
        <f>SUM(M4:M170)</f>
        <v>1</v>
      </c>
      <c r="N171" s="112">
        <f>SUM(N4:N170)</f>
        <v>130</v>
      </c>
      <c r="O171" s="112">
        <f>SUM(O4:O170)</f>
        <v>34</v>
      </c>
    </row>
    <row r="172" spans="1:19" s="8" customFormat="1" x14ac:dyDescent="0.25">
      <c r="A172" s="48"/>
      <c r="B172" s="82"/>
      <c r="C172" s="83"/>
      <c r="D172" s="84"/>
      <c r="E172" s="85"/>
      <c r="F172" s="86"/>
      <c r="G172" s="48"/>
      <c r="H172" s="48"/>
      <c r="M172" s="100"/>
    </row>
    <row r="173" spans="1:19" ht="128.25" x14ac:dyDescent="0.25">
      <c r="B173" s="68" t="s">
        <v>404</v>
      </c>
      <c r="C173" s="89" t="s">
        <v>393</v>
      </c>
      <c r="D173" s="68" t="s">
        <v>291</v>
      </c>
      <c r="E173" s="90" t="s">
        <v>330</v>
      </c>
      <c r="F173" s="68" t="s">
        <v>334</v>
      </c>
      <c r="G173" s="91">
        <f>G171/167</f>
        <v>0.77844311377245512</v>
      </c>
      <c r="H173" s="92"/>
      <c r="I173" s="93"/>
      <c r="J173" s="68" t="s">
        <v>406</v>
      </c>
      <c r="K173" s="89" t="s">
        <v>392</v>
      </c>
      <c r="L173" s="68" t="s">
        <v>291</v>
      </c>
      <c r="M173" s="102" t="s">
        <v>341</v>
      </c>
      <c r="N173" s="68" t="s">
        <v>334</v>
      </c>
      <c r="O173" s="91">
        <f>N171/165</f>
        <v>0.78787878787878785</v>
      </c>
    </row>
    <row r="174" spans="1:19" s="64" customFormat="1" ht="29.25" customHeight="1" x14ac:dyDescent="0.25">
      <c r="A174" s="8"/>
      <c r="B174" s="161" t="s">
        <v>333</v>
      </c>
      <c r="C174" s="161"/>
      <c r="D174" s="161"/>
      <c r="E174" s="161"/>
      <c r="F174" s="161"/>
      <c r="G174" s="161"/>
      <c r="H174" s="98"/>
      <c r="I174" s="93"/>
      <c r="J174" s="162" t="s">
        <v>336</v>
      </c>
      <c r="K174" s="163"/>
      <c r="L174" s="163"/>
      <c r="M174" s="164"/>
      <c r="N174" s="165"/>
      <c r="O174" s="97">
        <f>M171/165</f>
        <v>6.0606060606060606E-3</v>
      </c>
      <c r="P174" s="8"/>
      <c r="Q174" s="8"/>
      <c r="R174" s="8"/>
      <c r="S174" s="8"/>
    </row>
    <row r="175" spans="1:19" ht="91.5" customHeight="1" x14ac:dyDescent="0.25">
      <c r="B175" s="70" t="s">
        <v>405</v>
      </c>
      <c r="C175" s="94">
        <v>10193.84</v>
      </c>
      <c r="D175" s="70" t="s">
        <v>332</v>
      </c>
      <c r="E175" s="95" t="s">
        <v>331</v>
      </c>
      <c r="F175" s="70" t="s">
        <v>335</v>
      </c>
      <c r="G175" s="96">
        <f>H171/167</f>
        <v>0.22155688622754491</v>
      </c>
      <c r="H175" s="92"/>
      <c r="I175" s="93"/>
      <c r="J175" s="70" t="s">
        <v>407</v>
      </c>
      <c r="K175" s="94">
        <v>14146.6</v>
      </c>
      <c r="L175" s="70" t="s">
        <v>332</v>
      </c>
      <c r="M175" s="103" t="s">
        <v>342</v>
      </c>
      <c r="N175" s="70" t="s">
        <v>335</v>
      </c>
      <c r="O175" s="96">
        <f>O171/165</f>
        <v>0.20606060606060606</v>
      </c>
    </row>
    <row r="177" spans="7:8" x14ac:dyDescent="0.25">
      <c r="G177" s="81"/>
      <c r="H177" s="81"/>
    </row>
    <row r="178" spans="7:8" x14ac:dyDescent="0.25">
      <c r="G178" s="81"/>
      <c r="H178" s="81"/>
    </row>
    <row r="179" spans="7:8" x14ac:dyDescent="0.25">
      <c r="G179" s="81"/>
      <c r="H179" s="81"/>
    </row>
  </sheetData>
  <autoFilter ref="B3:O171"/>
  <mergeCells count="5">
    <mergeCell ref="D2:H2"/>
    <mergeCell ref="J2:O2"/>
    <mergeCell ref="A1:O1"/>
    <mergeCell ref="B174:G174"/>
    <mergeCell ref="J174:N17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workbookViewId="0">
      <pane xSplit="3" ySplit="3" topLeftCell="D4" activePane="bottomRight" state="frozen"/>
      <selection pane="topRight" activeCell="C1" sqref="C1"/>
      <selection pane="bottomLeft" activeCell="A2" sqref="A2"/>
      <selection pane="bottomRight" activeCell="O175" sqref="O175"/>
    </sheetView>
  </sheetViews>
  <sheetFormatPr defaultRowHeight="15" x14ac:dyDescent="0.25"/>
  <cols>
    <col min="1" max="1" width="5.28515625" customWidth="1"/>
    <col min="2" max="2" width="14.42578125" customWidth="1"/>
    <col min="3" max="3" width="13.85546875" customWidth="1"/>
    <col min="4" max="5" width="13.140625" customWidth="1"/>
    <col min="6" max="6" width="12" style="13" customWidth="1"/>
    <col min="7" max="7" width="9.7109375" style="3" customWidth="1"/>
    <col min="8" max="8" width="10.140625" customWidth="1"/>
    <col min="9" max="9" width="8.5703125" customWidth="1"/>
    <col min="10" max="10" width="3.7109375" style="6" customWidth="1"/>
    <col min="11" max="12" width="13.140625" customWidth="1"/>
    <col min="13" max="13" width="12.42578125" customWidth="1"/>
    <col min="14" max="14" width="9.28515625" customWidth="1"/>
    <col min="15" max="15" width="11.85546875" customWidth="1"/>
    <col min="16" max="16" width="10.28515625" customWidth="1"/>
  </cols>
  <sheetData>
    <row r="1" spans="1:16" ht="19.5" x14ac:dyDescent="0.25">
      <c r="B1" s="168" t="s">
        <v>351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6.5" customHeight="1" x14ac:dyDescent="0.25">
      <c r="A2" s="19"/>
      <c r="B2" s="19"/>
      <c r="C2" s="19"/>
      <c r="D2" s="171" t="s">
        <v>399</v>
      </c>
      <c r="E2" s="171"/>
      <c r="F2" s="171"/>
      <c r="G2" s="171"/>
      <c r="H2" s="171"/>
      <c r="I2" s="171"/>
      <c r="J2" s="20"/>
      <c r="K2" s="172" t="s">
        <v>400</v>
      </c>
      <c r="L2" s="172"/>
      <c r="M2" s="172"/>
      <c r="N2" s="172"/>
      <c r="O2" s="172"/>
      <c r="P2" s="172"/>
    </row>
    <row r="3" spans="1:16" ht="45" x14ac:dyDescent="0.25">
      <c r="A3" s="19" t="s">
        <v>289</v>
      </c>
      <c r="B3" s="12" t="s">
        <v>313</v>
      </c>
      <c r="C3" s="12" t="s">
        <v>314</v>
      </c>
      <c r="D3" s="22" t="s">
        <v>325</v>
      </c>
      <c r="E3" s="22" t="s">
        <v>349</v>
      </c>
      <c r="F3" s="10" t="s">
        <v>326</v>
      </c>
      <c r="G3" s="25" t="s">
        <v>318</v>
      </c>
      <c r="H3" s="11" t="s">
        <v>319</v>
      </c>
      <c r="I3" s="11" t="s">
        <v>350</v>
      </c>
      <c r="J3" s="20"/>
      <c r="K3" s="22" t="s">
        <v>325</v>
      </c>
      <c r="L3" s="22" t="s">
        <v>349</v>
      </c>
      <c r="M3" s="10" t="s">
        <v>326</v>
      </c>
      <c r="N3" s="25" t="s">
        <v>318</v>
      </c>
      <c r="O3" s="11" t="s">
        <v>319</v>
      </c>
      <c r="P3" s="11" t="s">
        <v>350</v>
      </c>
    </row>
    <row r="4" spans="1:16" x14ac:dyDescent="0.25">
      <c r="A4" s="26">
        <v>1</v>
      </c>
      <c r="B4" s="82" t="s">
        <v>0</v>
      </c>
      <c r="C4" s="82" t="s">
        <v>1</v>
      </c>
      <c r="D4" s="24">
        <v>30640.93</v>
      </c>
      <c r="E4" s="24">
        <v>30640.93</v>
      </c>
      <c r="F4" s="117">
        <f>E4-D4</f>
        <v>0</v>
      </c>
      <c r="G4" s="100">
        <v>1</v>
      </c>
      <c r="H4" s="8">
        <v>0</v>
      </c>
      <c r="I4" s="8">
        <v>0</v>
      </c>
      <c r="K4" s="30">
        <v>27515.45</v>
      </c>
      <c r="L4" s="30">
        <v>27515.45</v>
      </c>
      <c r="M4" s="35">
        <f>L4-K4</f>
        <v>0</v>
      </c>
      <c r="N4" s="8">
        <v>1</v>
      </c>
      <c r="O4" s="8">
        <v>0</v>
      </c>
      <c r="P4" s="8">
        <v>0</v>
      </c>
    </row>
    <row r="5" spans="1:16" x14ac:dyDescent="0.25">
      <c r="A5" s="26">
        <v>2</v>
      </c>
      <c r="B5" s="82" t="s">
        <v>2</v>
      </c>
      <c r="C5" s="82" t="s">
        <v>3</v>
      </c>
      <c r="D5" s="23">
        <v>2508393.2999999998</v>
      </c>
      <c r="E5" s="23">
        <v>2497776.15</v>
      </c>
      <c r="F5" s="117">
        <f>E5-D5</f>
        <v>-10617.149999999907</v>
      </c>
      <c r="G5" s="100">
        <v>0</v>
      </c>
      <c r="H5" s="8">
        <v>1</v>
      </c>
      <c r="I5" s="8">
        <v>0</v>
      </c>
      <c r="K5" s="30">
        <v>2759839.07</v>
      </c>
      <c r="L5" s="30">
        <v>2782776.32</v>
      </c>
      <c r="M5" s="35">
        <f>L5-K5</f>
        <v>22937.25</v>
      </c>
      <c r="N5" s="8">
        <v>0</v>
      </c>
      <c r="O5" s="8">
        <v>0</v>
      </c>
      <c r="P5" s="8">
        <v>1</v>
      </c>
    </row>
    <row r="6" spans="1:16" x14ac:dyDescent="0.25">
      <c r="A6" s="26">
        <v>3</v>
      </c>
      <c r="B6" s="82" t="s">
        <v>4</v>
      </c>
      <c r="C6" s="82" t="s">
        <v>5</v>
      </c>
      <c r="D6" s="23">
        <v>18512.64</v>
      </c>
      <c r="E6" s="23">
        <v>18512.64</v>
      </c>
      <c r="F6" s="117">
        <f>E6-D6</f>
        <v>0</v>
      </c>
      <c r="G6" s="100">
        <v>1</v>
      </c>
      <c r="H6" s="8">
        <v>0</v>
      </c>
      <c r="I6" s="8">
        <v>0</v>
      </c>
      <c r="K6" s="30">
        <v>18512.64</v>
      </c>
      <c r="L6" s="30">
        <v>18512.64</v>
      </c>
      <c r="M6" s="35">
        <f>L6-K6</f>
        <v>0</v>
      </c>
      <c r="N6" s="8">
        <v>1</v>
      </c>
      <c r="O6" s="8">
        <v>0</v>
      </c>
      <c r="P6" s="8">
        <v>0</v>
      </c>
    </row>
    <row r="7" spans="1:16" x14ac:dyDescent="0.25">
      <c r="A7" s="26">
        <v>4</v>
      </c>
      <c r="B7" s="82" t="s">
        <v>6</v>
      </c>
      <c r="C7" s="82" t="s">
        <v>7</v>
      </c>
      <c r="D7" s="23">
        <v>80683.94</v>
      </c>
      <c r="E7" s="23">
        <v>80805.06</v>
      </c>
      <c r="F7" s="117">
        <f t="shared" ref="F7:F70" si="0">E7-D7</f>
        <v>121.11999999999534</v>
      </c>
      <c r="G7" s="100">
        <v>0</v>
      </c>
      <c r="H7" s="8">
        <v>0</v>
      </c>
      <c r="I7" s="8">
        <v>1</v>
      </c>
      <c r="K7" s="30">
        <v>119263.155</v>
      </c>
      <c r="L7" s="30">
        <v>106069.81</v>
      </c>
      <c r="M7" s="35">
        <f t="shared" ref="M7:M70" si="1">L7-K7</f>
        <v>-13193.345000000001</v>
      </c>
      <c r="N7" s="8">
        <v>0</v>
      </c>
      <c r="O7" s="8">
        <v>1</v>
      </c>
      <c r="P7" s="8">
        <v>0</v>
      </c>
    </row>
    <row r="8" spans="1:16" x14ac:dyDescent="0.25">
      <c r="A8" s="26">
        <v>5</v>
      </c>
      <c r="B8" s="82" t="s">
        <v>8</v>
      </c>
      <c r="C8" s="82" t="s">
        <v>9</v>
      </c>
      <c r="D8" s="23">
        <v>153797.04</v>
      </c>
      <c r="E8" s="23">
        <v>151087.07</v>
      </c>
      <c r="F8" s="117">
        <f t="shared" si="0"/>
        <v>-2709.9700000000012</v>
      </c>
      <c r="G8" s="100">
        <v>0</v>
      </c>
      <c r="H8" s="8">
        <v>1</v>
      </c>
      <c r="I8" s="8">
        <v>0</v>
      </c>
      <c r="K8" s="30">
        <v>170409.15</v>
      </c>
      <c r="L8" s="30">
        <v>175210.07</v>
      </c>
      <c r="M8" s="35">
        <f t="shared" si="1"/>
        <v>4800.9200000000128</v>
      </c>
      <c r="N8" s="8">
        <v>0</v>
      </c>
      <c r="O8" s="8">
        <v>0</v>
      </c>
      <c r="P8" s="8">
        <v>1</v>
      </c>
    </row>
    <row r="9" spans="1:16" x14ac:dyDescent="0.25">
      <c r="A9" s="26">
        <v>6</v>
      </c>
      <c r="B9" s="82" t="s">
        <v>10</v>
      </c>
      <c r="C9" s="82" t="s">
        <v>11</v>
      </c>
      <c r="D9" s="23">
        <v>255252.59</v>
      </c>
      <c r="E9" s="23">
        <v>254004.15</v>
      </c>
      <c r="F9" s="117">
        <f t="shared" si="0"/>
        <v>-1248.4400000000023</v>
      </c>
      <c r="G9" s="100">
        <v>0</v>
      </c>
      <c r="H9" s="8">
        <v>1</v>
      </c>
      <c r="I9" s="8">
        <v>0</v>
      </c>
      <c r="K9" s="30">
        <v>294373.40999999997</v>
      </c>
      <c r="L9" s="30">
        <v>285096.69</v>
      </c>
      <c r="M9" s="35">
        <f t="shared" si="1"/>
        <v>-9276.7199999999721</v>
      </c>
      <c r="N9" s="8">
        <v>0</v>
      </c>
      <c r="O9" s="8">
        <v>1</v>
      </c>
      <c r="P9" s="8">
        <v>0</v>
      </c>
    </row>
    <row r="10" spans="1:16" x14ac:dyDescent="0.25">
      <c r="A10" s="26">
        <v>7</v>
      </c>
      <c r="B10" s="82" t="s">
        <v>0</v>
      </c>
      <c r="C10" s="82" t="s">
        <v>12</v>
      </c>
      <c r="D10" s="23">
        <v>906152.41</v>
      </c>
      <c r="E10" s="23">
        <v>882555.04</v>
      </c>
      <c r="F10" s="117">
        <f t="shared" si="0"/>
        <v>-23597.369999999995</v>
      </c>
      <c r="G10" s="100">
        <v>0</v>
      </c>
      <c r="H10" s="8">
        <v>1</v>
      </c>
      <c r="I10" s="8">
        <v>0</v>
      </c>
      <c r="K10" s="30">
        <v>1173793.99</v>
      </c>
      <c r="L10" s="30">
        <v>1131462.8899999999</v>
      </c>
      <c r="M10" s="35">
        <f t="shared" si="1"/>
        <v>-42331.100000000093</v>
      </c>
      <c r="N10" s="8">
        <v>0</v>
      </c>
      <c r="O10" s="8">
        <v>1</v>
      </c>
      <c r="P10" s="8">
        <v>0</v>
      </c>
    </row>
    <row r="11" spans="1:16" x14ac:dyDescent="0.25">
      <c r="A11" s="26">
        <v>8</v>
      </c>
      <c r="B11" s="31" t="s">
        <v>13</v>
      </c>
      <c r="C11" s="32" t="s">
        <v>13</v>
      </c>
      <c r="D11" s="23">
        <v>17100</v>
      </c>
      <c r="E11" s="23">
        <v>17100</v>
      </c>
      <c r="F11" s="117">
        <f t="shared" si="0"/>
        <v>0</v>
      </c>
      <c r="G11" s="100">
        <v>1</v>
      </c>
      <c r="H11" s="8">
        <v>0</v>
      </c>
      <c r="I11" s="8">
        <v>0</v>
      </c>
      <c r="K11" s="30">
        <v>20700</v>
      </c>
      <c r="L11" s="30">
        <v>20700</v>
      </c>
      <c r="M11" s="35">
        <f t="shared" si="1"/>
        <v>0</v>
      </c>
      <c r="N11" s="8">
        <v>1</v>
      </c>
      <c r="O11" s="8">
        <v>0</v>
      </c>
      <c r="P11" s="8">
        <v>0</v>
      </c>
    </row>
    <row r="12" spans="1:16" x14ac:dyDescent="0.25">
      <c r="A12" s="26">
        <v>9</v>
      </c>
      <c r="B12" s="82" t="s">
        <v>14</v>
      </c>
      <c r="C12" s="82" t="s">
        <v>15</v>
      </c>
      <c r="D12" s="23">
        <v>50247.31</v>
      </c>
      <c r="E12" s="23">
        <v>49749.72</v>
      </c>
      <c r="F12" s="117">
        <f t="shared" si="0"/>
        <v>-497.58999999999651</v>
      </c>
      <c r="G12" s="100">
        <v>0</v>
      </c>
      <c r="H12" s="8">
        <v>1</v>
      </c>
      <c r="I12" s="8">
        <v>0</v>
      </c>
      <c r="K12" s="30">
        <v>61547.08</v>
      </c>
      <c r="L12" s="30">
        <v>62911.45</v>
      </c>
      <c r="M12" s="35">
        <f t="shared" si="1"/>
        <v>1364.3699999999953</v>
      </c>
      <c r="N12" s="8">
        <v>0</v>
      </c>
      <c r="O12" s="8">
        <v>0</v>
      </c>
      <c r="P12" s="8">
        <v>1</v>
      </c>
    </row>
    <row r="13" spans="1:16" x14ac:dyDescent="0.25">
      <c r="A13" s="26">
        <v>10</v>
      </c>
      <c r="B13" s="82" t="s">
        <v>16</v>
      </c>
      <c r="C13" s="82" t="s">
        <v>17</v>
      </c>
      <c r="D13" s="23">
        <v>164484.9791</v>
      </c>
      <c r="E13" s="23">
        <v>164484.9791</v>
      </c>
      <c r="F13" s="117">
        <f t="shared" si="0"/>
        <v>0</v>
      </c>
      <c r="G13" s="100">
        <v>1</v>
      </c>
      <c r="H13" s="8">
        <v>0</v>
      </c>
      <c r="I13" s="8">
        <v>0</v>
      </c>
      <c r="K13" s="30">
        <v>145585.9761</v>
      </c>
      <c r="L13" s="30">
        <v>153066.82269999999</v>
      </c>
      <c r="M13" s="35">
        <f t="shared" si="1"/>
        <v>7480.8465999999898</v>
      </c>
      <c r="N13" s="8">
        <v>0</v>
      </c>
      <c r="O13" s="8">
        <v>0</v>
      </c>
      <c r="P13" s="8">
        <v>1</v>
      </c>
    </row>
    <row r="14" spans="1:16" x14ac:dyDescent="0.25">
      <c r="A14" s="26">
        <v>11</v>
      </c>
      <c r="B14" s="82" t="s">
        <v>18</v>
      </c>
      <c r="C14" s="82" t="s">
        <v>19</v>
      </c>
      <c r="D14" s="23">
        <v>606008.64399999997</v>
      </c>
      <c r="E14" s="23">
        <v>606008.64399999997</v>
      </c>
      <c r="F14" s="117">
        <f t="shared" si="0"/>
        <v>0</v>
      </c>
      <c r="G14" s="100">
        <v>1</v>
      </c>
      <c r="H14" s="8">
        <v>0</v>
      </c>
      <c r="I14" s="8">
        <v>0</v>
      </c>
      <c r="K14" s="30">
        <v>709779.98829999997</v>
      </c>
      <c r="L14" s="30">
        <v>709766.38829999999</v>
      </c>
      <c r="M14" s="35">
        <f t="shared" si="1"/>
        <v>-13.599999999976717</v>
      </c>
      <c r="N14" s="8">
        <v>0</v>
      </c>
      <c r="O14" s="8">
        <v>1</v>
      </c>
      <c r="P14" s="8">
        <v>0</v>
      </c>
    </row>
    <row r="15" spans="1:16" x14ac:dyDescent="0.25">
      <c r="A15" s="26">
        <v>12</v>
      </c>
      <c r="B15" s="82" t="s">
        <v>20</v>
      </c>
      <c r="C15" s="82" t="s">
        <v>21</v>
      </c>
      <c r="D15" s="23">
        <v>290058.17</v>
      </c>
      <c r="E15" s="23">
        <v>289291.62</v>
      </c>
      <c r="F15" s="117">
        <f t="shared" si="0"/>
        <v>-766.54999999998836</v>
      </c>
      <c r="G15" s="100">
        <v>0</v>
      </c>
      <c r="H15" s="8">
        <v>1</v>
      </c>
      <c r="I15" s="8">
        <v>0</v>
      </c>
      <c r="K15" s="30">
        <v>299325.13</v>
      </c>
      <c r="L15" s="30">
        <v>301587.34999999998</v>
      </c>
      <c r="M15" s="35">
        <f t="shared" si="1"/>
        <v>2262.2199999999721</v>
      </c>
      <c r="N15" s="8">
        <v>0</v>
      </c>
      <c r="O15" s="8">
        <v>0</v>
      </c>
      <c r="P15" s="8">
        <v>1</v>
      </c>
    </row>
    <row r="16" spans="1:16" x14ac:dyDescent="0.25">
      <c r="A16" s="26">
        <v>13</v>
      </c>
      <c r="B16" s="82" t="s">
        <v>22</v>
      </c>
      <c r="C16" s="82" t="s">
        <v>23</v>
      </c>
      <c r="D16" s="23">
        <v>1276802.0294000001</v>
      </c>
      <c r="E16" s="23">
        <v>1270651.4225999999</v>
      </c>
      <c r="F16" s="117">
        <f t="shared" si="0"/>
        <v>-6150.6068000001833</v>
      </c>
      <c r="G16" s="100">
        <v>0</v>
      </c>
      <c r="H16" s="8">
        <v>1</v>
      </c>
      <c r="I16" s="8">
        <v>0</v>
      </c>
      <c r="K16" s="30">
        <v>1293145.7008</v>
      </c>
      <c r="L16" s="30">
        <v>1308005.4339999999</v>
      </c>
      <c r="M16" s="35">
        <f t="shared" si="1"/>
        <v>14859.733199999901</v>
      </c>
      <c r="N16" s="8">
        <v>0</v>
      </c>
      <c r="O16" s="8">
        <v>0</v>
      </c>
      <c r="P16" s="8">
        <v>1</v>
      </c>
    </row>
    <row r="17" spans="1:16" x14ac:dyDescent="0.25">
      <c r="A17" s="26">
        <v>14</v>
      </c>
      <c r="B17" s="82" t="s">
        <v>24</v>
      </c>
      <c r="C17" s="82" t="s">
        <v>25</v>
      </c>
      <c r="D17" s="23">
        <v>73644.05</v>
      </c>
      <c r="E17" s="23">
        <v>73644.05</v>
      </c>
      <c r="F17" s="117">
        <f t="shared" si="0"/>
        <v>0</v>
      </c>
      <c r="G17" s="100">
        <v>1</v>
      </c>
      <c r="H17" s="8">
        <v>0</v>
      </c>
      <c r="I17" s="8">
        <v>0</v>
      </c>
      <c r="K17" s="30">
        <v>67910.77</v>
      </c>
      <c r="L17" s="30">
        <v>67910.77</v>
      </c>
      <c r="M17" s="35">
        <f t="shared" si="1"/>
        <v>0</v>
      </c>
      <c r="N17" s="8">
        <v>1</v>
      </c>
      <c r="O17" s="8">
        <v>0</v>
      </c>
      <c r="P17" s="8">
        <v>0</v>
      </c>
    </row>
    <row r="18" spans="1:16" x14ac:dyDescent="0.25">
      <c r="A18" s="26">
        <v>15</v>
      </c>
      <c r="B18" s="82" t="s">
        <v>26</v>
      </c>
      <c r="C18" s="82" t="s">
        <v>27</v>
      </c>
      <c r="D18" s="23">
        <v>90040.99</v>
      </c>
      <c r="E18" s="23">
        <v>90040.99</v>
      </c>
      <c r="F18" s="117">
        <f t="shared" si="0"/>
        <v>0</v>
      </c>
      <c r="G18" s="100">
        <v>1</v>
      </c>
      <c r="H18" s="8">
        <v>0</v>
      </c>
      <c r="I18" s="8">
        <v>0</v>
      </c>
      <c r="K18" s="30">
        <v>107314.64</v>
      </c>
      <c r="L18" s="30">
        <v>107314.64</v>
      </c>
      <c r="M18" s="35">
        <f t="shared" si="1"/>
        <v>0</v>
      </c>
      <c r="N18" s="8">
        <v>1</v>
      </c>
      <c r="O18" s="8">
        <v>0</v>
      </c>
      <c r="P18" s="8">
        <v>0</v>
      </c>
    </row>
    <row r="19" spans="1:16" x14ac:dyDescent="0.25">
      <c r="A19" s="26">
        <v>16</v>
      </c>
      <c r="B19" s="82" t="s">
        <v>28</v>
      </c>
      <c r="C19" s="82" t="s">
        <v>29</v>
      </c>
      <c r="D19" s="23">
        <v>59362.98</v>
      </c>
      <c r="E19" s="23">
        <v>59362.98</v>
      </c>
      <c r="F19" s="117">
        <f t="shared" si="0"/>
        <v>0</v>
      </c>
      <c r="G19" s="100">
        <v>1</v>
      </c>
      <c r="H19" s="8">
        <v>0</v>
      </c>
      <c r="I19" s="8">
        <v>0</v>
      </c>
      <c r="K19" s="30">
        <v>54190.99</v>
      </c>
      <c r="L19" s="30">
        <v>55030.84</v>
      </c>
      <c r="M19" s="35">
        <f t="shared" si="1"/>
        <v>839.84999999999854</v>
      </c>
      <c r="N19" s="8">
        <v>0</v>
      </c>
      <c r="O19" s="8">
        <v>0</v>
      </c>
      <c r="P19" s="8">
        <v>1</v>
      </c>
    </row>
    <row r="20" spans="1:16" x14ac:dyDescent="0.25">
      <c r="A20" s="26">
        <v>17</v>
      </c>
      <c r="B20" s="82" t="s">
        <v>30</v>
      </c>
      <c r="C20" s="82" t="s">
        <v>31</v>
      </c>
      <c r="D20" s="23">
        <v>32803.129999999997</v>
      </c>
      <c r="E20" s="23">
        <v>32306.13</v>
      </c>
      <c r="F20" s="117">
        <f t="shared" si="0"/>
        <v>-496.99999999999636</v>
      </c>
      <c r="G20" s="100">
        <v>0</v>
      </c>
      <c r="H20" s="8">
        <v>1</v>
      </c>
      <c r="I20" s="8">
        <v>0</v>
      </c>
      <c r="K20" s="30">
        <v>32886.129999999997</v>
      </c>
      <c r="L20" s="30">
        <v>32886.129999999997</v>
      </c>
      <c r="M20" s="35">
        <f t="shared" si="1"/>
        <v>0</v>
      </c>
      <c r="N20" s="8">
        <v>1</v>
      </c>
      <c r="O20" s="8">
        <v>0</v>
      </c>
      <c r="P20" s="8">
        <v>0</v>
      </c>
    </row>
    <row r="21" spans="1:16" x14ac:dyDescent="0.25">
      <c r="A21" s="26">
        <v>18</v>
      </c>
      <c r="B21" s="82" t="s">
        <v>32</v>
      </c>
      <c r="C21" s="82" t="s">
        <v>33</v>
      </c>
      <c r="D21" s="23">
        <v>2598262.08</v>
      </c>
      <c r="E21" s="23">
        <v>2577555.92</v>
      </c>
      <c r="F21" s="117">
        <f t="shared" si="0"/>
        <v>-20706.160000000149</v>
      </c>
      <c r="G21" s="100">
        <v>0</v>
      </c>
      <c r="H21" s="8">
        <v>1</v>
      </c>
      <c r="I21" s="8">
        <v>0</v>
      </c>
      <c r="K21" s="30">
        <v>2670422.3169999998</v>
      </c>
      <c r="L21" s="30">
        <v>2765323.9479999999</v>
      </c>
      <c r="M21" s="35">
        <f t="shared" si="1"/>
        <v>94901.631000000052</v>
      </c>
      <c r="N21" s="8">
        <v>0</v>
      </c>
      <c r="O21" s="8">
        <v>0</v>
      </c>
      <c r="P21" s="8">
        <v>1</v>
      </c>
    </row>
    <row r="22" spans="1:16" x14ac:dyDescent="0.25">
      <c r="A22" s="26">
        <v>19</v>
      </c>
      <c r="B22" s="82" t="s">
        <v>34</v>
      </c>
      <c r="C22" s="82" t="s">
        <v>35</v>
      </c>
      <c r="D22" s="23">
        <v>263685.23489999998</v>
      </c>
      <c r="E22" s="23">
        <v>258450.23490000001</v>
      </c>
      <c r="F22" s="117">
        <f t="shared" si="0"/>
        <v>-5234.9999999999709</v>
      </c>
      <c r="G22" s="100">
        <v>0</v>
      </c>
      <c r="H22" s="8">
        <v>1</v>
      </c>
      <c r="I22" s="8">
        <v>0</v>
      </c>
      <c r="K22" s="30">
        <v>295279.03090000001</v>
      </c>
      <c r="L22" s="30">
        <v>295279.03090000001</v>
      </c>
      <c r="M22" s="35">
        <f t="shared" si="1"/>
        <v>0</v>
      </c>
      <c r="N22" s="8">
        <v>1</v>
      </c>
      <c r="O22" s="8">
        <v>0</v>
      </c>
      <c r="P22" s="8">
        <v>0</v>
      </c>
    </row>
    <row r="23" spans="1:16" x14ac:dyDescent="0.25">
      <c r="A23" s="26">
        <v>20</v>
      </c>
      <c r="B23" s="82" t="s">
        <v>36</v>
      </c>
      <c r="C23" s="82" t="s">
        <v>37</v>
      </c>
      <c r="D23" s="23">
        <v>163413.28</v>
      </c>
      <c r="E23" s="23">
        <v>163413.28</v>
      </c>
      <c r="F23" s="117">
        <f t="shared" si="0"/>
        <v>0</v>
      </c>
      <c r="G23" s="100">
        <v>1</v>
      </c>
      <c r="H23" s="8">
        <v>0</v>
      </c>
      <c r="I23" s="8">
        <v>0</v>
      </c>
      <c r="K23" s="30">
        <v>154350.997</v>
      </c>
      <c r="L23" s="30">
        <v>159171.802</v>
      </c>
      <c r="M23" s="35">
        <f t="shared" si="1"/>
        <v>4820.804999999993</v>
      </c>
      <c r="N23" s="8">
        <v>0</v>
      </c>
      <c r="O23" s="8">
        <v>0</v>
      </c>
      <c r="P23" s="8">
        <v>1</v>
      </c>
    </row>
    <row r="24" spans="1:16" x14ac:dyDescent="0.25">
      <c r="A24" s="26">
        <v>21</v>
      </c>
      <c r="B24" s="82" t="s">
        <v>38</v>
      </c>
      <c r="C24" s="82" t="s">
        <v>39</v>
      </c>
      <c r="D24" s="23">
        <v>3492986.27</v>
      </c>
      <c r="E24" s="23">
        <v>3464777.22</v>
      </c>
      <c r="F24" s="117">
        <f t="shared" si="0"/>
        <v>-28209.049999999814</v>
      </c>
      <c r="G24" s="100">
        <v>0</v>
      </c>
      <c r="H24" s="8">
        <v>1</v>
      </c>
      <c r="I24" s="8">
        <v>0</v>
      </c>
      <c r="K24" s="30">
        <v>4074703.98</v>
      </c>
      <c r="L24" s="30">
        <v>4072267.29</v>
      </c>
      <c r="M24" s="35">
        <f t="shared" si="1"/>
        <v>-2436.6899999999441</v>
      </c>
      <c r="N24" s="8">
        <v>0</v>
      </c>
      <c r="O24" s="8">
        <v>1</v>
      </c>
      <c r="P24" s="8">
        <v>0</v>
      </c>
    </row>
    <row r="25" spans="1:16" x14ac:dyDescent="0.25">
      <c r="A25" s="26">
        <v>22</v>
      </c>
      <c r="B25" s="82" t="s">
        <v>40</v>
      </c>
      <c r="C25" s="82" t="s">
        <v>41</v>
      </c>
      <c r="D25" s="23">
        <v>54119.63</v>
      </c>
      <c r="E25" s="23">
        <v>54119.63</v>
      </c>
      <c r="F25" s="117">
        <f t="shared" si="0"/>
        <v>0</v>
      </c>
      <c r="G25" s="100">
        <v>1</v>
      </c>
      <c r="H25" s="8">
        <v>0</v>
      </c>
      <c r="I25" s="8">
        <v>0</v>
      </c>
      <c r="K25" s="30">
        <v>123023.73</v>
      </c>
      <c r="L25" s="30">
        <v>122967.22</v>
      </c>
      <c r="M25" s="35">
        <f t="shared" si="1"/>
        <v>-56.509999999994761</v>
      </c>
      <c r="N25" s="8">
        <v>0</v>
      </c>
      <c r="O25" s="8">
        <v>1</v>
      </c>
      <c r="P25" s="8">
        <v>0</v>
      </c>
    </row>
    <row r="26" spans="1:16" x14ac:dyDescent="0.25">
      <c r="A26" s="26">
        <v>23</v>
      </c>
      <c r="B26" s="82" t="s">
        <v>42</v>
      </c>
      <c r="C26" s="82" t="s">
        <v>43</v>
      </c>
      <c r="D26" s="23">
        <v>14949.2</v>
      </c>
      <c r="E26" s="23">
        <v>14949.2</v>
      </c>
      <c r="F26" s="117">
        <f t="shared" si="0"/>
        <v>0</v>
      </c>
      <c r="G26" s="100">
        <v>1</v>
      </c>
      <c r="H26" s="8">
        <v>0</v>
      </c>
      <c r="I26" s="8">
        <v>0</v>
      </c>
      <c r="K26" s="30">
        <v>38300.199999999997</v>
      </c>
      <c r="L26" s="30">
        <v>38942.400000000001</v>
      </c>
      <c r="M26" s="35">
        <f t="shared" si="1"/>
        <v>642.20000000000437</v>
      </c>
      <c r="N26" s="8">
        <v>0</v>
      </c>
      <c r="O26" s="8">
        <v>0</v>
      </c>
      <c r="P26" s="8">
        <v>1</v>
      </c>
    </row>
    <row r="27" spans="1:16" x14ac:dyDescent="0.25">
      <c r="A27" s="26">
        <v>24</v>
      </c>
      <c r="B27" s="82" t="s">
        <v>44</v>
      </c>
      <c r="C27" s="82" t="s">
        <v>45</v>
      </c>
      <c r="D27" s="23">
        <v>20237.598000000002</v>
      </c>
      <c r="E27" s="23">
        <v>20237.598000000002</v>
      </c>
      <c r="F27" s="117">
        <f t="shared" si="0"/>
        <v>0</v>
      </c>
      <c r="G27" s="100">
        <v>1</v>
      </c>
      <c r="H27" s="8">
        <v>0</v>
      </c>
      <c r="I27" s="8">
        <v>0</v>
      </c>
      <c r="K27" s="30">
        <v>19647.775000000001</v>
      </c>
      <c r="L27" s="30">
        <v>19560.275000000001</v>
      </c>
      <c r="M27" s="35">
        <f t="shared" si="1"/>
        <v>-87.5</v>
      </c>
      <c r="N27" s="8">
        <v>0</v>
      </c>
      <c r="O27" s="8">
        <v>1</v>
      </c>
      <c r="P27" s="8">
        <v>0</v>
      </c>
    </row>
    <row r="28" spans="1:16" x14ac:dyDescent="0.25">
      <c r="A28" s="26">
        <v>25</v>
      </c>
      <c r="B28" s="82" t="s">
        <v>46</v>
      </c>
      <c r="C28" s="82" t="s">
        <v>47</v>
      </c>
      <c r="D28" s="23">
        <v>569303.9</v>
      </c>
      <c r="E28" s="23">
        <v>568880.46</v>
      </c>
      <c r="F28" s="117">
        <f t="shared" si="0"/>
        <v>-423.44000000006054</v>
      </c>
      <c r="G28" s="100">
        <v>0</v>
      </c>
      <c r="H28" s="8">
        <v>1</v>
      </c>
      <c r="I28" s="8">
        <v>0</v>
      </c>
      <c r="K28" s="30">
        <v>736182.38</v>
      </c>
      <c r="L28" s="30">
        <v>734806.66</v>
      </c>
      <c r="M28" s="35">
        <f t="shared" si="1"/>
        <v>-1375.7199999999721</v>
      </c>
      <c r="N28" s="8">
        <v>0</v>
      </c>
      <c r="O28" s="8">
        <v>1</v>
      </c>
      <c r="P28" s="8">
        <v>0</v>
      </c>
    </row>
    <row r="29" spans="1:16" x14ac:dyDescent="0.25">
      <c r="A29" s="26">
        <v>26</v>
      </c>
      <c r="B29" s="82" t="s">
        <v>48</v>
      </c>
      <c r="C29" s="82" t="s">
        <v>49</v>
      </c>
      <c r="D29" s="23">
        <v>997298.64</v>
      </c>
      <c r="E29" s="23">
        <v>991570.48</v>
      </c>
      <c r="F29" s="117">
        <f t="shared" si="0"/>
        <v>-5728.1600000000326</v>
      </c>
      <c r="G29" s="100">
        <v>0</v>
      </c>
      <c r="H29" s="8">
        <v>1</v>
      </c>
      <c r="I29" s="8">
        <v>0</v>
      </c>
      <c r="K29" s="30">
        <v>1134403</v>
      </c>
      <c r="L29" s="30">
        <v>1133255.1399999999</v>
      </c>
      <c r="M29" s="35">
        <f t="shared" si="1"/>
        <v>-1147.8600000001024</v>
      </c>
      <c r="N29" s="8">
        <v>0</v>
      </c>
      <c r="O29" s="8">
        <v>1</v>
      </c>
      <c r="P29" s="8">
        <v>0</v>
      </c>
    </row>
    <row r="30" spans="1:16" x14ac:dyDescent="0.25">
      <c r="A30" s="26">
        <v>27</v>
      </c>
      <c r="B30" s="82" t="s">
        <v>50</v>
      </c>
      <c r="C30" s="82" t="s">
        <v>51</v>
      </c>
      <c r="D30" s="23">
        <v>793550.52</v>
      </c>
      <c r="E30" s="23">
        <v>782217.73</v>
      </c>
      <c r="F30" s="117">
        <f t="shared" si="0"/>
        <v>-11332.790000000037</v>
      </c>
      <c r="G30" s="100">
        <v>0</v>
      </c>
      <c r="H30" s="8">
        <v>1</v>
      </c>
      <c r="I30" s="8">
        <v>0</v>
      </c>
      <c r="K30" s="30">
        <v>883436.59</v>
      </c>
      <c r="L30" s="30">
        <v>888608.21</v>
      </c>
      <c r="M30" s="35">
        <f t="shared" si="1"/>
        <v>5171.6199999999953</v>
      </c>
      <c r="N30" s="8">
        <v>0</v>
      </c>
      <c r="O30" s="8">
        <v>0</v>
      </c>
      <c r="P30" s="8">
        <v>1</v>
      </c>
    </row>
    <row r="31" spans="1:16" x14ac:dyDescent="0.25">
      <c r="A31" s="26">
        <v>28</v>
      </c>
      <c r="B31" s="82" t="s">
        <v>52</v>
      </c>
      <c r="C31" s="82" t="s">
        <v>53</v>
      </c>
      <c r="D31" s="23">
        <v>12219.38</v>
      </c>
      <c r="E31" s="23">
        <v>12219.38</v>
      </c>
      <c r="F31" s="117">
        <f t="shared" si="0"/>
        <v>0</v>
      </c>
      <c r="G31" s="100">
        <v>1</v>
      </c>
      <c r="H31" s="8">
        <v>0</v>
      </c>
      <c r="I31" s="8">
        <v>0</v>
      </c>
      <c r="K31" s="30">
        <v>12219.38</v>
      </c>
      <c r="L31" s="30">
        <v>12219.38</v>
      </c>
      <c r="M31" s="35">
        <f t="shared" si="1"/>
        <v>0</v>
      </c>
      <c r="N31" s="8">
        <v>1</v>
      </c>
      <c r="O31" s="8">
        <v>0</v>
      </c>
      <c r="P31" s="8">
        <v>0</v>
      </c>
    </row>
    <row r="32" spans="1:16" x14ac:dyDescent="0.25">
      <c r="A32" s="26">
        <v>29</v>
      </c>
      <c r="B32" s="82" t="s">
        <v>24</v>
      </c>
      <c r="C32" s="82" t="s">
        <v>54</v>
      </c>
      <c r="D32" s="23">
        <v>757159.72</v>
      </c>
      <c r="E32" s="23">
        <v>757159.72</v>
      </c>
      <c r="F32" s="117">
        <f t="shared" si="0"/>
        <v>0</v>
      </c>
      <c r="G32" s="100">
        <v>1</v>
      </c>
      <c r="H32" s="8">
        <v>0</v>
      </c>
      <c r="I32" s="8">
        <v>0</v>
      </c>
      <c r="K32" s="30">
        <v>809294.3</v>
      </c>
      <c r="L32" s="30">
        <v>809294.3</v>
      </c>
      <c r="M32" s="35">
        <f t="shared" si="1"/>
        <v>0</v>
      </c>
      <c r="N32" s="8">
        <v>1</v>
      </c>
      <c r="O32" s="8">
        <v>0</v>
      </c>
      <c r="P32" s="8">
        <v>0</v>
      </c>
    </row>
    <row r="33" spans="1:16" x14ac:dyDescent="0.25">
      <c r="A33" s="26">
        <v>30</v>
      </c>
      <c r="B33" s="82" t="s">
        <v>55</v>
      </c>
      <c r="C33" s="82" t="s">
        <v>56</v>
      </c>
      <c r="D33" s="23">
        <v>430515.35950000002</v>
      </c>
      <c r="E33" s="23">
        <v>430515.35950000002</v>
      </c>
      <c r="F33" s="117">
        <f t="shared" si="0"/>
        <v>0</v>
      </c>
      <c r="G33" s="100">
        <v>1</v>
      </c>
      <c r="H33" s="8">
        <v>0</v>
      </c>
      <c r="I33" s="8">
        <v>0</v>
      </c>
      <c r="K33" s="30">
        <v>408389.17749999999</v>
      </c>
      <c r="L33" s="30">
        <v>422587.51699999999</v>
      </c>
      <c r="M33" s="35">
        <f t="shared" si="1"/>
        <v>14198.339500000002</v>
      </c>
      <c r="N33" s="8">
        <v>0</v>
      </c>
      <c r="O33" s="8">
        <v>0</v>
      </c>
      <c r="P33" s="8">
        <v>1</v>
      </c>
    </row>
    <row r="34" spans="1:16" x14ac:dyDescent="0.25">
      <c r="A34" s="26">
        <v>31</v>
      </c>
      <c r="B34" s="82" t="s">
        <v>57</v>
      </c>
      <c r="C34" s="82" t="s">
        <v>58</v>
      </c>
      <c r="D34" s="23">
        <v>207107.41</v>
      </c>
      <c r="E34" s="23">
        <v>207107.41</v>
      </c>
      <c r="F34" s="117">
        <f t="shared" si="0"/>
        <v>0</v>
      </c>
      <c r="G34" s="100">
        <v>1</v>
      </c>
      <c r="H34" s="8">
        <v>0</v>
      </c>
      <c r="I34" s="8">
        <v>0</v>
      </c>
      <c r="K34" s="30">
        <v>172155.19</v>
      </c>
      <c r="L34" s="30">
        <v>172155.19</v>
      </c>
      <c r="M34" s="35">
        <f t="shared" si="1"/>
        <v>0</v>
      </c>
      <c r="N34" s="8">
        <v>1</v>
      </c>
      <c r="O34" s="8">
        <v>0</v>
      </c>
      <c r="P34" s="8">
        <v>0</v>
      </c>
    </row>
    <row r="35" spans="1:16" x14ac:dyDescent="0.25">
      <c r="A35" s="26">
        <v>32</v>
      </c>
      <c r="B35" s="82" t="s">
        <v>59</v>
      </c>
      <c r="C35" s="82" t="s">
        <v>60</v>
      </c>
      <c r="D35" s="23">
        <v>68102.455000000002</v>
      </c>
      <c r="E35" s="23">
        <v>68102.455000000002</v>
      </c>
      <c r="F35" s="117">
        <f t="shared" si="0"/>
        <v>0</v>
      </c>
      <c r="G35" s="100">
        <v>1</v>
      </c>
      <c r="H35" s="8">
        <v>0</v>
      </c>
      <c r="I35" s="8">
        <v>0</v>
      </c>
      <c r="K35" s="30">
        <v>62201.184999999998</v>
      </c>
      <c r="L35" s="30">
        <v>62201.184999999998</v>
      </c>
      <c r="M35" s="35">
        <f t="shared" si="1"/>
        <v>0</v>
      </c>
      <c r="N35" s="8">
        <v>1</v>
      </c>
      <c r="O35" s="8">
        <v>0</v>
      </c>
      <c r="P35" s="8">
        <v>0</v>
      </c>
    </row>
    <row r="36" spans="1:16" x14ac:dyDescent="0.25">
      <c r="A36" s="26">
        <v>33</v>
      </c>
      <c r="B36" s="82" t="s">
        <v>61</v>
      </c>
      <c r="C36" s="82" t="s">
        <v>62</v>
      </c>
      <c r="D36" s="23">
        <v>203766.82</v>
      </c>
      <c r="E36" s="23">
        <v>203766.82</v>
      </c>
      <c r="F36" s="117">
        <f t="shared" si="0"/>
        <v>0</v>
      </c>
      <c r="G36" s="100">
        <v>1</v>
      </c>
      <c r="H36" s="8">
        <v>0</v>
      </c>
      <c r="I36" s="8">
        <v>0</v>
      </c>
      <c r="K36" s="30">
        <v>256567.06</v>
      </c>
      <c r="L36" s="30">
        <v>256567.06</v>
      </c>
      <c r="M36" s="35">
        <f t="shared" si="1"/>
        <v>0</v>
      </c>
      <c r="N36" s="8">
        <v>1</v>
      </c>
      <c r="O36" s="8">
        <v>0</v>
      </c>
      <c r="P36" s="8">
        <v>0</v>
      </c>
    </row>
    <row r="37" spans="1:16" x14ac:dyDescent="0.25">
      <c r="A37" s="26">
        <v>34</v>
      </c>
      <c r="B37" s="82" t="s">
        <v>63</v>
      </c>
      <c r="C37" s="82" t="s">
        <v>64</v>
      </c>
      <c r="D37" s="23">
        <v>309992.03000000003</v>
      </c>
      <c r="E37" s="23">
        <v>301042.45</v>
      </c>
      <c r="F37" s="117">
        <f t="shared" si="0"/>
        <v>-8949.5800000000163</v>
      </c>
      <c r="G37" s="100">
        <v>0</v>
      </c>
      <c r="H37" s="8">
        <v>1</v>
      </c>
      <c r="I37" s="8">
        <v>0</v>
      </c>
      <c r="K37" s="30">
        <v>307409.33</v>
      </c>
      <c r="L37" s="30">
        <v>301886.17</v>
      </c>
      <c r="M37" s="35">
        <f t="shared" si="1"/>
        <v>-5523.1600000000326</v>
      </c>
      <c r="N37" s="8">
        <v>0</v>
      </c>
      <c r="O37" s="8">
        <v>1</v>
      </c>
      <c r="P37" s="8">
        <v>0</v>
      </c>
    </row>
    <row r="38" spans="1:16" x14ac:dyDescent="0.25">
      <c r="A38" s="26">
        <v>35</v>
      </c>
      <c r="B38" s="82" t="s">
        <v>65</v>
      </c>
      <c r="C38" s="82" t="s">
        <v>66</v>
      </c>
      <c r="D38" s="23">
        <v>143858.71</v>
      </c>
      <c r="E38" s="23">
        <v>143858.71</v>
      </c>
      <c r="F38" s="117">
        <f t="shared" si="0"/>
        <v>0</v>
      </c>
      <c r="G38" s="100">
        <v>1</v>
      </c>
      <c r="H38" s="8">
        <v>0</v>
      </c>
      <c r="I38" s="8">
        <v>0</v>
      </c>
      <c r="K38" s="30">
        <v>174225.03</v>
      </c>
      <c r="L38" s="30">
        <v>192161.08</v>
      </c>
      <c r="M38" s="35">
        <f t="shared" si="1"/>
        <v>17936.049999999988</v>
      </c>
      <c r="N38" s="8">
        <v>0</v>
      </c>
      <c r="O38" s="8">
        <v>0</v>
      </c>
      <c r="P38" s="8">
        <v>1</v>
      </c>
    </row>
    <row r="39" spans="1:16" x14ac:dyDescent="0.25">
      <c r="A39" s="26">
        <v>36</v>
      </c>
      <c r="B39" s="82" t="s">
        <v>67</v>
      </c>
      <c r="C39" s="82" t="s">
        <v>68</v>
      </c>
      <c r="D39" s="23">
        <v>839416.73555999994</v>
      </c>
      <c r="E39" s="23">
        <v>839416.73555999994</v>
      </c>
      <c r="F39" s="117">
        <f t="shared" si="0"/>
        <v>0</v>
      </c>
      <c r="G39" s="100">
        <v>1</v>
      </c>
      <c r="H39" s="8">
        <v>0</v>
      </c>
      <c r="I39" s="8">
        <v>0</v>
      </c>
      <c r="K39" s="30">
        <v>1204213.47056</v>
      </c>
      <c r="L39" s="30">
        <v>1199384.5905599999</v>
      </c>
      <c r="M39" s="35">
        <f t="shared" si="1"/>
        <v>-4828.8800000001211</v>
      </c>
      <c r="N39" s="8">
        <v>0</v>
      </c>
      <c r="O39" s="8">
        <v>1</v>
      </c>
      <c r="P39" s="8">
        <v>0</v>
      </c>
    </row>
    <row r="40" spans="1:16" x14ac:dyDescent="0.25">
      <c r="A40" s="26">
        <v>37</v>
      </c>
      <c r="B40" s="82" t="s">
        <v>69</v>
      </c>
      <c r="C40" s="82" t="s">
        <v>70</v>
      </c>
      <c r="D40" s="23">
        <v>189917.89</v>
      </c>
      <c r="E40" s="23">
        <v>189917.89</v>
      </c>
      <c r="F40" s="117">
        <f t="shared" si="0"/>
        <v>0</v>
      </c>
      <c r="G40" s="100">
        <v>1</v>
      </c>
      <c r="H40" s="8">
        <v>0</v>
      </c>
      <c r="I40" s="8">
        <v>0</v>
      </c>
      <c r="K40" s="30">
        <v>191040.77</v>
      </c>
      <c r="L40" s="30">
        <v>191040.77</v>
      </c>
      <c r="M40" s="35">
        <f t="shared" si="1"/>
        <v>0</v>
      </c>
      <c r="N40" s="8">
        <v>1</v>
      </c>
      <c r="O40" s="8">
        <v>0</v>
      </c>
      <c r="P40" s="8">
        <v>0</v>
      </c>
    </row>
    <row r="41" spans="1:16" x14ac:dyDescent="0.25">
      <c r="A41" s="26">
        <v>38</v>
      </c>
      <c r="B41" s="82" t="s">
        <v>10</v>
      </c>
      <c r="C41" s="82" t="s">
        <v>71</v>
      </c>
      <c r="D41" s="23">
        <v>2049542.71</v>
      </c>
      <c r="E41" s="23">
        <v>2040144.7</v>
      </c>
      <c r="F41" s="117">
        <f t="shared" si="0"/>
        <v>-9398.0100000000093</v>
      </c>
      <c r="G41" s="100">
        <v>0</v>
      </c>
      <c r="H41" s="8">
        <v>1</v>
      </c>
      <c r="I41" s="8">
        <v>0</v>
      </c>
      <c r="K41" s="30">
        <v>2382047.0299999998</v>
      </c>
      <c r="L41" s="30">
        <v>2379541.7799999998</v>
      </c>
      <c r="M41" s="35">
        <f t="shared" si="1"/>
        <v>-2505.25</v>
      </c>
      <c r="N41" s="8">
        <v>0</v>
      </c>
      <c r="O41" s="8">
        <v>1</v>
      </c>
      <c r="P41" s="8">
        <v>0</v>
      </c>
    </row>
    <row r="42" spans="1:16" x14ac:dyDescent="0.25">
      <c r="A42" s="26">
        <v>39</v>
      </c>
      <c r="B42" s="82" t="s">
        <v>72</v>
      </c>
      <c r="C42" s="82" t="s">
        <v>73</v>
      </c>
      <c r="D42" s="23">
        <v>1379979.83</v>
      </c>
      <c r="E42" s="23">
        <v>1381198.79</v>
      </c>
      <c r="F42" s="117">
        <f t="shared" si="0"/>
        <v>1218.9599999999627</v>
      </c>
      <c r="G42" s="100">
        <v>0</v>
      </c>
      <c r="H42" s="8">
        <v>0</v>
      </c>
      <c r="I42" s="8">
        <v>1</v>
      </c>
      <c r="K42" s="30">
        <v>1577151.81</v>
      </c>
      <c r="L42" s="30">
        <v>1334965.57</v>
      </c>
      <c r="M42" s="35">
        <f t="shared" si="1"/>
        <v>-242186.23999999999</v>
      </c>
      <c r="N42" s="8">
        <v>0</v>
      </c>
      <c r="O42" s="8">
        <v>1</v>
      </c>
      <c r="P42" s="8">
        <v>0</v>
      </c>
    </row>
    <row r="43" spans="1:16" x14ac:dyDescent="0.25">
      <c r="A43" s="26">
        <v>40</v>
      </c>
      <c r="B43" s="82" t="s">
        <v>24</v>
      </c>
      <c r="C43" s="82" t="s">
        <v>74</v>
      </c>
      <c r="D43" s="23">
        <v>160352.82</v>
      </c>
      <c r="E43" s="23">
        <v>160612.85</v>
      </c>
      <c r="F43" s="117">
        <f t="shared" si="0"/>
        <v>260.02999999999884</v>
      </c>
      <c r="G43" s="100">
        <v>0</v>
      </c>
      <c r="H43" s="8">
        <v>0</v>
      </c>
      <c r="I43" s="8">
        <v>1</v>
      </c>
      <c r="K43" s="30">
        <v>158732.76999999999</v>
      </c>
      <c r="L43" s="30">
        <v>158177.67000000001</v>
      </c>
      <c r="M43" s="35">
        <f t="shared" si="1"/>
        <v>-555.09999999997672</v>
      </c>
      <c r="N43" s="8">
        <v>0</v>
      </c>
      <c r="O43" s="8">
        <v>1</v>
      </c>
      <c r="P43" s="8">
        <v>0</v>
      </c>
    </row>
    <row r="44" spans="1:16" x14ac:dyDescent="0.25">
      <c r="A44" s="26">
        <v>41</v>
      </c>
      <c r="B44" s="82" t="s">
        <v>75</v>
      </c>
      <c r="C44" s="82" t="s">
        <v>76</v>
      </c>
      <c r="D44" s="23">
        <v>306702.55499999999</v>
      </c>
      <c r="E44" s="23">
        <v>306702.55499999999</v>
      </c>
      <c r="F44" s="117">
        <f t="shared" si="0"/>
        <v>0</v>
      </c>
      <c r="G44" s="100">
        <v>1</v>
      </c>
      <c r="H44" s="8">
        <v>0</v>
      </c>
      <c r="I44" s="8">
        <v>0</v>
      </c>
      <c r="K44" s="30">
        <v>376621.255</v>
      </c>
      <c r="L44" s="30">
        <v>375268.02</v>
      </c>
      <c r="M44" s="35">
        <f t="shared" si="1"/>
        <v>-1353.234999999986</v>
      </c>
      <c r="N44" s="8">
        <v>0</v>
      </c>
      <c r="O44" s="8">
        <v>1</v>
      </c>
      <c r="P44" s="8">
        <v>0</v>
      </c>
    </row>
    <row r="45" spans="1:16" x14ac:dyDescent="0.25">
      <c r="A45" s="26">
        <v>42</v>
      </c>
      <c r="B45" s="82" t="s">
        <v>77</v>
      </c>
      <c r="C45" s="82" t="s">
        <v>78</v>
      </c>
      <c r="D45" s="23">
        <v>6377.6</v>
      </c>
      <c r="E45" s="23">
        <v>6377.6</v>
      </c>
      <c r="F45" s="117">
        <f t="shared" si="0"/>
        <v>0</v>
      </c>
      <c r="G45" s="100">
        <v>1</v>
      </c>
      <c r="H45" s="8">
        <v>0</v>
      </c>
      <c r="I45" s="8">
        <v>0</v>
      </c>
      <c r="K45" s="30">
        <v>36793.300000000003</v>
      </c>
      <c r="L45" s="30">
        <v>36836.1</v>
      </c>
      <c r="M45" s="35">
        <f t="shared" si="1"/>
        <v>42.799999999995634</v>
      </c>
      <c r="N45" s="8">
        <v>0</v>
      </c>
      <c r="O45" s="8">
        <v>0</v>
      </c>
      <c r="P45" s="8">
        <v>1</v>
      </c>
    </row>
    <row r="46" spans="1:16" x14ac:dyDescent="0.25">
      <c r="A46" s="26">
        <v>43</v>
      </c>
      <c r="B46" s="82" t="s">
        <v>79</v>
      </c>
      <c r="C46" s="82" t="s">
        <v>80</v>
      </c>
      <c r="D46" s="23">
        <v>534721.27</v>
      </c>
      <c r="E46" s="23">
        <v>535461.96</v>
      </c>
      <c r="F46" s="117">
        <f t="shared" si="0"/>
        <v>740.68999999994412</v>
      </c>
      <c r="G46" s="100">
        <v>0</v>
      </c>
      <c r="H46" s="8">
        <v>0</v>
      </c>
      <c r="I46" s="8">
        <v>1</v>
      </c>
      <c r="K46" s="30">
        <v>529048.52</v>
      </c>
      <c r="L46" s="30">
        <v>535754.55000000005</v>
      </c>
      <c r="M46" s="35">
        <f t="shared" si="1"/>
        <v>6706.0300000000279</v>
      </c>
      <c r="N46" s="8">
        <v>0</v>
      </c>
      <c r="O46" s="8">
        <v>0</v>
      </c>
      <c r="P46" s="8">
        <v>1</v>
      </c>
    </row>
    <row r="47" spans="1:16" x14ac:dyDescent="0.25">
      <c r="A47" s="26">
        <v>44</v>
      </c>
      <c r="B47" s="82" t="s">
        <v>81</v>
      </c>
      <c r="C47" s="82" t="s">
        <v>82</v>
      </c>
      <c r="D47" s="23">
        <v>169974.6</v>
      </c>
      <c r="E47" s="23">
        <v>169974.6</v>
      </c>
      <c r="F47" s="117">
        <f t="shared" si="0"/>
        <v>0</v>
      </c>
      <c r="G47" s="100">
        <v>1</v>
      </c>
      <c r="H47" s="8">
        <v>0</v>
      </c>
      <c r="I47" s="8">
        <v>0</v>
      </c>
      <c r="K47" s="30">
        <v>170590.02</v>
      </c>
      <c r="L47" s="30">
        <v>185946.25</v>
      </c>
      <c r="M47" s="35">
        <f t="shared" si="1"/>
        <v>15356.23000000001</v>
      </c>
      <c r="N47" s="8">
        <v>0</v>
      </c>
      <c r="O47" s="8">
        <v>0</v>
      </c>
      <c r="P47" s="8">
        <v>1</v>
      </c>
    </row>
    <row r="48" spans="1:16" x14ac:dyDescent="0.25">
      <c r="A48" s="26">
        <v>45</v>
      </c>
      <c r="B48" s="82" t="s">
        <v>83</v>
      </c>
      <c r="C48" s="82" t="s">
        <v>84</v>
      </c>
      <c r="D48" s="23">
        <v>40899.69</v>
      </c>
      <c r="E48" s="23">
        <v>40899.69</v>
      </c>
      <c r="F48" s="117">
        <f t="shared" si="0"/>
        <v>0</v>
      </c>
      <c r="G48" s="100">
        <v>1</v>
      </c>
      <c r="H48" s="8">
        <v>0</v>
      </c>
      <c r="I48" s="8">
        <v>0</v>
      </c>
      <c r="K48" s="30">
        <v>41732.620000000003</v>
      </c>
      <c r="L48" s="30">
        <v>41523.08</v>
      </c>
      <c r="M48" s="35">
        <f t="shared" si="1"/>
        <v>-209.54000000000087</v>
      </c>
      <c r="N48" s="8">
        <v>0</v>
      </c>
      <c r="O48" s="8">
        <v>1</v>
      </c>
      <c r="P48" s="8">
        <v>0</v>
      </c>
    </row>
    <row r="49" spans="1:16" x14ac:dyDescent="0.25">
      <c r="A49" s="26">
        <v>46</v>
      </c>
      <c r="B49" s="82" t="s">
        <v>85</v>
      </c>
      <c r="C49" s="82" t="s">
        <v>86</v>
      </c>
      <c r="D49" s="23">
        <v>0</v>
      </c>
      <c r="E49" s="23">
        <v>0</v>
      </c>
      <c r="F49" s="117">
        <f t="shared" si="0"/>
        <v>0</v>
      </c>
      <c r="G49" s="100">
        <v>1</v>
      </c>
      <c r="H49" s="8">
        <v>0</v>
      </c>
      <c r="I49" s="8">
        <v>0</v>
      </c>
      <c r="K49" s="30">
        <v>0</v>
      </c>
      <c r="L49" s="30">
        <v>0</v>
      </c>
      <c r="M49" s="35" t="s">
        <v>363</v>
      </c>
      <c r="N49" s="8" t="s">
        <v>363</v>
      </c>
      <c r="O49" s="8">
        <v>0</v>
      </c>
      <c r="P49" s="8">
        <v>0</v>
      </c>
    </row>
    <row r="50" spans="1:16" x14ac:dyDescent="0.25">
      <c r="A50" s="26">
        <v>47</v>
      </c>
      <c r="B50" s="82" t="s">
        <v>26</v>
      </c>
      <c r="C50" s="82" t="s">
        <v>87</v>
      </c>
      <c r="D50" s="23">
        <v>556854.89</v>
      </c>
      <c r="E50" s="23">
        <v>566599.28</v>
      </c>
      <c r="F50" s="117">
        <f t="shared" si="0"/>
        <v>9744.390000000014</v>
      </c>
      <c r="G50" s="100">
        <v>0</v>
      </c>
      <c r="H50" s="8">
        <v>0</v>
      </c>
      <c r="I50" s="8">
        <v>1</v>
      </c>
      <c r="K50" s="30">
        <v>463924.42</v>
      </c>
      <c r="L50" s="30">
        <v>483587.93</v>
      </c>
      <c r="M50" s="35">
        <f t="shared" si="1"/>
        <v>19663.510000000009</v>
      </c>
      <c r="N50" s="8">
        <v>0</v>
      </c>
      <c r="O50" s="8">
        <v>0</v>
      </c>
      <c r="P50" s="8">
        <v>1</v>
      </c>
    </row>
    <row r="51" spans="1:16" x14ac:dyDescent="0.25">
      <c r="A51" s="26">
        <v>48</v>
      </c>
      <c r="B51" s="82" t="s">
        <v>88</v>
      </c>
      <c r="C51" s="82" t="s">
        <v>89</v>
      </c>
      <c r="D51" s="23">
        <v>62193.98</v>
      </c>
      <c r="E51" s="23">
        <v>62294.5</v>
      </c>
      <c r="F51" s="117">
        <f t="shared" si="0"/>
        <v>100.5199999999968</v>
      </c>
      <c r="G51" s="100">
        <v>0</v>
      </c>
      <c r="H51" s="8">
        <v>0</v>
      </c>
      <c r="I51" s="8">
        <v>1</v>
      </c>
      <c r="K51" s="30">
        <v>62193.98</v>
      </c>
      <c r="L51" s="30">
        <v>62294.5</v>
      </c>
      <c r="M51" s="35">
        <f t="shared" si="1"/>
        <v>100.5199999999968</v>
      </c>
      <c r="N51" s="8">
        <v>0</v>
      </c>
      <c r="O51" s="8">
        <v>0</v>
      </c>
      <c r="P51" s="8">
        <v>1</v>
      </c>
    </row>
    <row r="52" spans="1:16" x14ac:dyDescent="0.25">
      <c r="A52" s="26">
        <v>49</v>
      </c>
      <c r="B52" s="82" t="s">
        <v>52</v>
      </c>
      <c r="C52" s="82" t="s">
        <v>90</v>
      </c>
      <c r="D52" s="23">
        <v>16850.21</v>
      </c>
      <c r="E52" s="23">
        <v>16850.21</v>
      </c>
      <c r="F52" s="117">
        <f t="shared" si="0"/>
        <v>0</v>
      </c>
      <c r="G52" s="100">
        <v>1</v>
      </c>
      <c r="H52" s="8">
        <v>0</v>
      </c>
      <c r="I52" s="8">
        <v>0</v>
      </c>
      <c r="K52" s="30">
        <v>30944.03</v>
      </c>
      <c r="L52" s="30">
        <v>31435.66</v>
      </c>
      <c r="M52" s="35">
        <f t="shared" si="1"/>
        <v>491.63000000000102</v>
      </c>
      <c r="N52" s="8">
        <v>0</v>
      </c>
      <c r="O52" s="8">
        <v>0</v>
      </c>
      <c r="P52" s="8">
        <v>1</v>
      </c>
    </row>
    <row r="53" spans="1:16" x14ac:dyDescent="0.25">
      <c r="A53" s="26">
        <v>50</v>
      </c>
      <c r="B53" s="82" t="s">
        <v>91</v>
      </c>
      <c r="C53" s="82" t="s">
        <v>92</v>
      </c>
      <c r="D53" s="23">
        <v>41309.839999999997</v>
      </c>
      <c r="E53" s="23">
        <v>45083.3</v>
      </c>
      <c r="F53" s="117">
        <f t="shared" si="0"/>
        <v>3773.4600000000064</v>
      </c>
      <c r="G53" s="100">
        <v>0</v>
      </c>
      <c r="H53" s="8">
        <v>0</v>
      </c>
      <c r="I53" s="8">
        <v>1</v>
      </c>
      <c r="K53" s="30">
        <v>51629.3</v>
      </c>
      <c r="L53" s="30">
        <v>51629.3</v>
      </c>
      <c r="M53" s="35">
        <f t="shared" si="1"/>
        <v>0</v>
      </c>
      <c r="N53" s="8">
        <v>1</v>
      </c>
      <c r="O53" s="8">
        <v>0</v>
      </c>
      <c r="P53" s="8">
        <v>0</v>
      </c>
    </row>
    <row r="54" spans="1:16" x14ac:dyDescent="0.25">
      <c r="A54" s="26">
        <v>51</v>
      </c>
      <c r="B54" s="82" t="s">
        <v>93</v>
      </c>
      <c r="C54" s="82" t="s">
        <v>94</v>
      </c>
      <c r="D54" s="23">
        <v>4554786.8099999996</v>
      </c>
      <c r="E54" s="23">
        <v>4534195.62</v>
      </c>
      <c r="F54" s="117">
        <f t="shared" si="0"/>
        <v>-20591.189999999478</v>
      </c>
      <c r="G54" s="100">
        <v>0</v>
      </c>
      <c r="H54" s="8">
        <v>1</v>
      </c>
      <c r="I54" s="8">
        <v>0</v>
      </c>
      <c r="K54" s="30">
        <v>5234746.68</v>
      </c>
      <c r="L54" s="30">
        <v>5212051.6500000004</v>
      </c>
      <c r="M54" s="35">
        <f t="shared" si="1"/>
        <v>-22695.029999999329</v>
      </c>
      <c r="N54" s="8">
        <v>0</v>
      </c>
      <c r="O54" s="8">
        <v>1</v>
      </c>
      <c r="P54" s="8">
        <v>0</v>
      </c>
    </row>
    <row r="55" spans="1:16" x14ac:dyDescent="0.25">
      <c r="A55" s="26">
        <v>52</v>
      </c>
      <c r="B55" s="82" t="s">
        <v>95</v>
      </c>
      <c r="C55" s="82" t="s">
        <v>96</v>
      </c>
      <c r="D55" s="23">
        <v>269429</v>
      </c>
      <c r="E55" s="23">
        <v>269429</v>
      </c>
      <c r="F55" s="117">
        <f t="shared" si="0"/>
        <v>0</v>
      </c>
      <c r="G55" s="100">
        <v>1</v>
      </c>
      <c r="H55" s="8">
        <v>0</v>
      </c>
      <c r="I55" s="8">
        <v>0</v>
      </c>
      <c r="K55" s="30">
        <v>304880.12</v>
      </c>
      <c r="L55" s="30">
        <v>303314.52</v>
      </c>
      <c r="M55" s="35">
        <f t="shared" si="1"/>
        <v>-1565.5999999999767</v>
      </c>
      <c r="N55" s="8">
        <v>0</v>
      </c>
      <c r="O55" s="8">
        <v>1</v>
      </c>
      <c r="P55" s="8">
        <v>0</v>
      </c>
    </row>
    <row r="56" spans="1:16" x14ac:dyDescent="0.25">
      <c r="A56" s="26">
        <v>53</v>
      </c>
      <c r="B56" s="82" t="s">
        <v>97</v>
      </c>
      <c r="C56" s="82" t="s">
        <v>98</v>
      </c>
      <c r="D56" s="23">
        <v>65985.429999999993</v>
      </c>
      <c r="E56" s="23">
        <v>65985.429999999993</v>
      </c>
      <c r="F56" s="117">
        <f t="shared" si="0"/>
        <v>0</v>
      </c>
      <c r="G56" s="100">
        <v>1</v>
      </c>
      <c r="H56" s="8">
        <v>0</v>
      </c>
      <c r="I56" s="8">
        <v>0</v>
      </c>
      <c r="K56" s="30">
        <v>78658.100000000006</v>
      </c>
      <c r="L56" s="30">
        <v>78211.820000000007</v>
      </c>
      <c r="M56" s="35">
        <f t="shared" si="1"/>
        <v>-446.27999999999884</v>
      </c>
      <c r="N56" s="8">
        <v>0</v>
      </c>
      <c r="O56" s="8">
        <v>1</v>
      </c>
      <c r="P56" s="8">
        <v>0</v>
      </c>
    </row>
    <row r="57" spans="1:16" x14ac:dyDescent="0.25">
      <c r="A57" s="26">
        <v>54</v>
      </c>
      <c r="B57" s="82" t="s">
        <v>99</v>
      </c>
      <c r="C57" s="82" t="s">
        <v>100</v>
      </c>
      <c r="D57" s="23">
        <v>74359.53</v>
      </c>
      <c r="E57" s="23">
        <v>74359.53</v>
      </c>
      <c r="F57" s="117">
        <f t="shared" si="0"/>
        <v>0</v>
      </c>
      <c r="G57" s="100">
        <v>1</v>
      </c>
      <c r="H57" s="8">
        <v>0</v>
      </c>
      <c r="I57" s="8">
        <v>0</v>
      </c>
      <c r="K57" s="30">
        <v>76352.101500000004</v>
      </c>
      <c r="L57" s="30">
        <v>78508.8125</v>
      </c>
      <c r="M57" s="35">
        <f t="shared" si="1"/>
        <v>2156.7109999999957</v>
      </c>
      <c r="N57" s="8">
        <v>0</v>
      </c>
      <c r="O57" s="8">
        <v>0</v>
      </c>
      <c r="P57" s="8">
        <v>1</v>
      </c>
    </row>
    <row r="58" spans="1:16" x14ac:dyDescent="0.25">
      <c r="A58" s="26">
        <v>55</v>
      </c>
      <c r="B58" s="82" t="s">
        <v>101</v>
      </c>
      <c r="C58" s="82" t="s">
        <v>102</v>
      </c>
      <c r="D58" s="23">
        <v>22408.98</v>
      </c>
      <c r="E58" s="23">
        <v>22408.98</v>
      </c>
      <c r="F58" s="117">
        <f t="shared" si="0"/>
        <v>0</v>
      </c>
      <c r="G58" s="100">
        <v>1</v>
      </c>
      <c r="H58" s="8">
        <v>0</v>
      </c>
      <c r="I58" s="8">
        <v>0</v>
      </c>
      <c r="K58" s="30">
        <v>22408.98</v>
      </c>
      <c r="L58" s="30">
        <v>22408.98</v>
      </c>
      <c r="M58" s="35">
        <f t="shared" si="1"/>
        <v>0</v>
      </c>
      <c r="N58" s="8">
        <v>1</v>
      </c>
      <c r="O58" s="8">
        <v>0</v>
      </c>
      <c r="P58" s="8">
        <v>0</v>
      </c>
    </row>
    <row r="59" spans="1:16" x14ac:dyDescent="0.25">
      <c r="A59" s="26">
        <v>56</v>
      </c>
      <c r="B59" s="82" t="s">
        <v>103</v>
      </c>
      <c r="C59" s="82" t="s">
        <v>104</v>
      </c>
      <c r="D59" s="23">
        <v>79384.95</v>
      </c>
      <c r="E59" s="23">
        <v>79384.95</v>
      </c>
      <c r="F59" s="117">
        <f t="shared" si="0"/>
        <v>0</v>
      </c>
      <c r="G59" s="100">
        <v>1</v>
      </c>
      <c r="H59" s="8">
        <v>0</v>
      </c>
      <c r="I59" s="8">
        <v>0</v>
      </c>
      <c r="K59" s="30">
        <v>71712.149999999994</v>
      </c>
      <c r="L59" s="30">
        <v>71712.149999999994</v>
      </c>
      <c r="M59" s="35">
        <f t="shared" si="1"/>
        <v>0</v>
      </c>
      <c r="N59" s="8">
        <v>1</v>
      </c>
      <c r="O59" s="8">
        <v>0</v>
      </c>
      <c r="P59" s="8">
        <v>0</v>
      </c>
    </row>
    <row r="60" spans="1:16" x14ac:dyDescent="0.25">
      <c r="A60" s="26">
        <v>57</v>
      </c>
      <c r="B60" s="82" t="s">
        <v>10</v>
      </c>
      <c r="C60" s="82" t="s">
        <v>105</v>
      </c>
      <c r="D60" s="23">
        <v>190490.46</v>
      </c>
      <c r="E60" s="23">
        <v>188510.29</v>
      </c>
      <c r="F60" s="117">
        <f t="shared" si="0"/>
        <v>-1980.1699999999837</v>
      </c>
      <c r="G60" s="100">
        <v>0</v>
      </c>
      <c r="H60" s="8">
        <v>1</v>
      </c>
      <c r="I60" s="8">
        <v>0</v>
      </c>
      <c r="K60" s="30">
        <v>275105.73</v>
      </c>
      <c r="L60" s="30">
        <v>275153.89</v>
      </c>
      <c r="M60" s="35">
        <f t="shared" si="1"/>
        <v>48.160000000032596</v>
      </c>
      <c r="N60" s="8">
        <v>0</v>
      </c>
      <c r="O60" s="8">
        <v>0</v>
      </c>
      <c r="P60" s="8">
        <v>1</v>
      </c>
    </row>
    <row r="61" spans="1:16" x14ac:dyDescent="0.25">
      <c r="A61" s="26">
        <v>58</v>
      </c>
      <c r="B61" s="82" t="s">
        <v>106</v>
      </c>
      <c r="C61" s="82" t="s">
        <v>107</v>
      </c>
      <c r="D61" s="23">
        <v>199449.40400000001</v>
      </c>
      <c r="E61" s="23">
        <v>199449.40400000001</v>
      </c>
      <c r="F61" s="117">
        <f t="shared" si="0"/>
        <v>0</v>
      </c>
      <c r="G61" s="100">
        <v>1</v>
      </c>
      <c r="H61" s="8">
        <v>0</v>
      </c>
      <c r="I61" s="8">
        <v>0</v>
      </c>
      <c r="K61" s="30">
        <v>250816.09</v>
      </c>
      <c r="L61" s="30">
        <v>238658.65400000001</v>
      </c>
      <c r="M61" s="35">
        <f t="shared" si="1"/>
        <v>-12157.435999999987</v>
      </c>
      <c r="N61" s="8">
        <v>0</v>
      </c>
      <c r="O61" s="8">
        <v>1</v>
      </c>
      <c r="P61" s="8">
        <v>0</v>
      </c>
    </row>
    <row r="62" spans="1:16" x14ac:dyDescent="0.25">
      <c r="A62" s="26">
        <v>59</v>
      </c>
      <c r="B62" s="82" t="s">
        <v>36</v>
      </c>
      <c r="C62" s="82" t="s">
        <v>108</v>
      </c>
      <c r="D62" s="23">
        <v>588104.02599999995</v>
      </c>
      <c r="E62" s="23">
        <v>588104.02599999995</v>
      </c>
      <c r="F62" s="117">
        <f t="shared" si="0"/>
        <v>0</v>
      </c>
      <c r="G62" s="100">
        <v>1</v>
      </c>
      <c r="H62" s="8">
        <v>0</v>
      </c>
      <c r="I62" s="8">
        <v>0</v>
      </c>
      <c r="K62" s="30">
        <v>602364.92819999997</v>
      </c>
      <c r="L62" s="30">
        <v>629781.08319999999</v>
      </c>
      <c r="M62" s="35">
        <f t="shared" si="1"/>
        <v>27416.155000000028</v>
      </c>
      <c r="N62" s="8">
        <v>0</v>
      </c>
      <c r="O62" s="8">
        <v>0</v>
      </c>
      <c r="P62" s="8">
        <v>1</v>
      </c>
    </row>
    <row r="63" spans="1:16" x14ac:dyDescent="0.25">
      <c r="A63" s="26">
        <v>60</v>
      </c>
      <c r="B63" s="82" t="s">
        <v>109</v>
      </c>
      <c r="C63" s="82" t="s">
        <v>109</v>
      </c>
      <c r="D63" s="23">
        <v>130592.47</v>
      </c>
      <c r="E63" s="23">
        <v>127714.7</v>
      </c>
      <c r="F63" s="117">
        <f t="shared" si="0"/>
        <v>-2877.7700000000041</v>
      </c>
      <c r="G63" s="100">
        <v>0</v>
      </c>
      <c r="H63" s="8">
        <v>1</v>
      </c>
      <c r="I63" s="8">
        <v>0</v>
      </c>
      <c r="K63" s="30">
        <v>144640.10999999999</v>
      </c>
      <c r="L63" s="30">
        <v>162400.59</v>
      </c>
      <c r="M63" s="35">
        <f t="shared" si="1"/>
        <v>17760.48000000001</v>
      </c>
      <c r="N63" s="8">
        <v>0</v>
      </c>
      <c r="O63" s="8">
        <v>0</v>
      </c>
      <c r="P63" s="8">
        <v>1</v>
      </c>
    </row>
    <row r="64" spans="1:16" x14ac:dyDescent="0.25">
      <c r="A64" s="26">
        <v>61</v>
      </c>
      <c r="B64" s="82" t="s">
        <v>110</v>
      </c>
      <c r="C64" s="82" t="s">
        <v>111</v>
      </c>
      <c r="D64" s="23">
        <v>127148.12</v>
      </c>
      <c r="E64" s="23">
        <v>127148.12</v>
      </c>
      <c r="F64" s="117">
        <f t="shared" si="0"/>
        <v>0</v>
      </c>
      <c r="G64" s="100">
        <v>1</v>
      </c>
      <c r="H64" s="8">
        <v>0</v>
      </c>
      <c r="I64" s="8">
        <v>0</v>
      </c>
      <c r="K64" s="30">
        <v>131037.5</v>
      </c>
      <c r="L64" s="30">
        <v>139896.92000000001</v>
      </c>
      <c r="M64" s="35">
        <f t="shared" si="1"/>
        <v>8859.4200000000128</v>
      </c>
      <c r="N64" s="8">
        <v>0</v>
      </c>
      <c r="O64" s="8">
        <v>0</v>
      </c>
      <c r="P64" s="8">
        <v>1</v>
      </c>
    </row>
    <row r="65" spans="1:16" x14ac:dyDescent="0.25">
      <c r="A65" s="26">
        <v>62</v>
      </c>
      <c r="B65" s="82" t="s">
        <v>112</v>
      </c>
      <c r="C65" s="82" t="s">
        <v>113</v>
      </c>
      <c r="D65" s="23">
        <v>344620.89</v>
      </c>
      <c r="E65" s="23">
        <v>339216.48</v>
      </c>
      <c r="F65" s="117">
        <f t="shared" si="0"/>
        <v>-5404.4100000000326</v>
      </c>
      <c r="G65" s="100">
        <v>0</v>
      </c>
      <c r="H65" s="8">
        <v>1</v>
      </c>
      <c r="I65" s="8">
        <v>0</v>
      </c>
      <c r="K65" s="30">
        <v>390809.88</v>
      </c>
      <c r="L65" s="30">
        <v>376674.46</v>
      </c>
      <c r="M65" s="35">
        <f t="shared" si="1"/>
        <v>-14135.419999999984</v>
      </c>
      <c r="N65" s="8">
        <v>0</v>
      </c>
      <c r="O65" s="8">
        <v>1</v>
      </c>
      <c r="P65" s="8">
        <v>0</v>
      </c>
    </row>
    <row r="66" spans="1:16" x14ac:dyDescent="0.25">
      <c r="A66" s="26">
        <v>63</v>
      </c>
      <c r="B66" s="82" t="s">
        <v>114</v>
      </c>
      <c r="C66" s="82" t="s">
        <v>115</v>
      </c>
      <c r="D66" s="23">
        <v>86978.94</v>
      </c>
      <c r="E66" s="23">
        <v>86978.94</v>
      </c>
      <c r="F66" s="117">
        <f t="shared" si="0"/>
        <v>0</v>
      </c>
      <c r="G66" s="100">
        <v>1</v>
      </c>
      <c r="H66" s="8">
        <v>0</v>
      </c>
      <c r="I66" s="8">
        <v>0</v>
      </c>
      <c r="K66" s="30">
        <v>125542.53</v>
      </c>
      <c r="L66" s="30">
        <v>125542.53</v>
      </c>
      <c r="M66" s="35">
        <f t="shared" si="1"/>
        <v>0</v>
      </c>
      <c r="N66" s="8">
        <v>1</v>
      </c>
      <c r="O66" s="8">
        <v>0</v>
      </c>
      <c r="P66" s="8">
        <v>0</v>
      </c>
    </row>
    <row r="67" spans="1:16" x14ac:dyDescent="0.25">
      <c r="A67" s="26">
        <v>64</v>
      </c>
      <c r="B67" s="82" t="s">
        <v>112</v>
      </c>
      <c r="C67" s="82" t="s">
        <v>116</v>
      </c>
      <c r="D67" s="23">
        <v>1317223.8774999999</v>
      </c>
      <c r="E67" s="23">
        <v>1317321.5393000001</v>
      </c>
      <c r="F67" s="117">
        <f t="shared" si="0"/>
        <v>97.661800000118092</v>
      </c>
      <c r="G67" s="100">
        <v>0</v>
      </c>
      <c r="H67" s="8">
        <v>0</v>
      </c>
      <c r="I67" s="8">
        <v>1</v>
      </c>
      <c r="K67" s="30">
        <v>1429411.1853</v>
      </c>
      <c r="L67" s="30">
        <v>1427392.4353</v>
      </c>
      <c r="M67" s="35">
        <f t="shared" si="1"/>
        <v>-2018.75</v>
      </c>
      <c r="N67" s="8">
        <v>0</v>
      </c>
      <c r="O67" s="8">
        <v>1</v>
      </c>
      <c r="P67" s="8">
        <v>0</v>
      </c>
    </row>
    <row r="68" spans="1:16" x14ac:dyDescent="0.25">
      <c r="A68" s="26">
        <v>65</v>
      </c>
      <c r="B68" s="82" t="s">
        <v>117</v>
      </c>
      <c r="C68" s="82" t="s">
        <v>118</v>
      </c>
      <c r="D68" s="23">
        <v>4471.2</v>
      </c>
      <c r="E68" s="23">
        <v>4471.2</v>
      </c>
      <c r="F68" s="117">
        <f t="shared" si="0"/>
        <v>0</v>
      </c>
      <c r="G68" s="100">
        <v>1</v>
      </c>
      <c r="H68" s="8">
        <v>0</v>
      </c>
      <c r="I68" s="8">
        <v>0</v>
      </c>
      <c r="K68" s="30">
        <v>9248.0640000000003</v>
      </c>
      <c r="L68" s="30">
        <v>9248.0640000000003</v>
      </c>
      <c r="M68" s="35">
        <f t="shared" si="1"/>
        <v>0</v>
      </c>
      <c r="N68" s="8">
        <v>1</v>
      </c>
      <c r="O68" s="8">
        <v>0</v>
      </c>
      <c r="P68" s="8">
        <v>0</v>
      </c>
    </row>
    <row r="69" spans="1:16" x14ac:dyDescent="0.25">
      <c r="A69" s="26">
        <v>66</v>
      </c>
      <c r="B69" s="82" t="s">
        <v>119</v>
      </c>
      <c r="C69" s="82" t="s">
        <v>120</v>
      </c>
      <c r="D69" s="23">
        <v>311430.34999999998</v>
      </c>
      <c r="E69" s="23">
        <v>311430.34999999998</v>
      </c>
      <c r="F69" s="117">
        <f t="shared" si="0"/>
        <v>0</v>
      </c>
      <c r="G69" s="100">
        <v>1</v>
      </c>
      <c r="H69" s="8">
        <v>0</v>
      </c>
      <c r="I69" s="8">
        <v>0</v>
      </c>
      <c r="K69" s="30">
        <v>396338.06</v>
      </c>
      <c r="L69" s="30">
        <v>397921.91</v>
      </c>
      <c r="M69" s="35">
        <f t="shared" si="1"/>
        <v>1583.8499999999767</v>
      </c>
      <c r="N69" s="8">
        <v>0</v>
      </c>
      <c r="O69" s="8">
        <v>0</v>
      </c>
      <c r="P69" s="8">
        <v>1</v>
      </c>
    </row>
    <row r="70" spans="1:16" x14ac:dyDescent="0.25">
      <c r="A70" s="26">
        <v>67</v>
      </c>
      <c r="B70" s="82" t="s">
        <v>24</v>
      </c>
      <c r="C70" s="82" t="s">
        <v>121</v>
      </c>
      <c r="D70" s="23">
        <v>665652.55000000005</v>
      </c>
      <c r="E70" s="23">
        <v>665652.55000000005</v>
      </c>
      <c r="F70" s="117">
        <f t="shared" si="0"/>
        <v>0</v>
      </c>
      <c r="G70" s="100">
        <v>1</v>
      </c>
      <c r="H70" s="8">
        <v>0</v>
      </c>
      <c r="I70" s="8">
        <v>0</v>
      </c>
      <c r="K70" s="30">
        <v>709930.6</v>
      </c>
      <c r="L70" s="30">
        <v>709679.55</v>
      </c>
      <c r="M70" s="35">
        <f t="shared" si="1"/>
        <v>-251.04999999993015</v>
      </c>
      <c r="N70" s="8">
        <v>0</v>
      </c>
      <c r="O70" s="8">
        <v>1</v>
      </c>
      <c r="P70" s="8">
        <v>0</v>
      </c>
    </row>
    <row r="71" spans="1:16" x14ac:dyDescent="0.25">
      <c r="A71" s="26">
        <v>68</v>
      </c>
      <c r="B71" s="82" t="s">
        <v>18</v>
      </c>
      <c r="C71" s="82" t="s">
        <v>122</v>
      </c>
      <c r="D71" s="23">
        <v>1080873.2220999999</v>
      </c>
      <c r="E71" s="23">
        <v>1080554.6721000001</v>
      </c>
      <c r="F71" s="117">
        <f t="shared" ref="F71:F134" si="2">E71-D71</f>
        <v>-318.54999999981374</v>
      </c>
      <c r="G71" s="100">
        <v>0</v>
      </c>
      <c r="H71" s="8">
        <v>1</v>
      </c>
      <c r="I71" s="8">
        <v>0</v>
      </c>
      <c r="K71" s="30">
        <v>1229419.9816999999</v>
      </c>
      <c r="L71" s="30">
        <v>1235350.8729000001</v>
      </c>
      <c r="M71" s="35">
        <f t="shared" ref="M71:M134" si="3">L71-K71</f>
        <v>5930.8912000001874</v>
      </c>
      <c r="N71" s="8">
        <v>0</v>
      </c>
      <c r="O71" s="8">
        <v>0</v>
      </c>
      <c r="P71" s="8">
        <v>1</v>
      </c>
    </row>
    <row r="72" spans="1:16" x14ac:dyDescent="0.25">
      <c r="A72" s="26">
        <v>69</v>
      </c>
      <c r="B72" s="82" t="s">
        <v>123</v>
      </c>
      <c r="C72" s="82" t="s">
        <v>124</v>
      </c>
      <c r="D72" s="23">
        <v>219859.5</v>
      </c>
      <c r="E72" s="23">
        <v>219859.5</v>
      </c>
      <c r="F72" s="117">
        <f t="shared" si="2"/>
        <v>0</v>
      </c>
      <c r="G72" s="100">
        <v>1</v>
      </c>
      <c r="H72" s="8">
        <v>0</v>
      </c>
      <c r="I72" s="8">
        <v>0</v>
      </c>
      <c r="K72" s="30">
        <v>220183.55</v>
      </c>
      <c r="L72" s="30">
        <v>231894.27</v>
      </c>
      <c r="M72" s="35">
        <f t="shared" si="3"/>
        <v>11710.720000000001</v>
      </c>
      <c r="N72" s="8">
        <v>0</v>
      </c>
      <c r="O72" s="8">
        <v>0</v>
      </c>
      <c r="P72" s="8">
        <v>1</v>
      </c>
    </row>
    <row r="73" spans="1:16" x14ac:dyDescent="0.25">
      <c r="A73" s="26">
        <v>70</v>
      </c>
      <c r="B73" s="82" t="s">
        <v>125</v>
      </c>
      <c r="C73" s="82" t="s">
        <v>125</v>
      </c>
      <c r="D73" s="23">
        <v>1003476.27</v>
      </c>
      <c r="E73" s="23">
        <v>1003476.27</v>
      </c>
      <c r="F73" s="117">
        <f t="shared" si="2"/>
        <v>0</v>
      </c>
      <c r="G73" s="100">
        <v>1</v>
      </c>
      <c r="H73" s="8">
        <v>0</v>
      </c>
      <c r="I73" s="8">
        <v>0</v>
      </c>
      <c r="K73" s="30">
        <v>1067788.6200000001</v>
      </c>
      <c r="L73" s="30">
        <v>1071094.5</v>
      </c>
      <c r="M73" s="35">
        <f t="shared" si="3"/>
        <v>3305.8799999998882</v>
      </c>
      <c r="N73" s="8">
        <v>0</v>
      </c>
      <c r="O73" s="8">
        <v>0</v>
      </c>
      <c r="P73" s="8">
        <v>1</v>
      </c>
    </row>
    <row r="74" spans="1:16" x14ac:dyDescent="0.25">
      <c r="A74" s="26">
        <v>71</v>
      </c>
      <c r="B74" s="82" t="s">
        <v>126</v>
      </c>
      <c r="C74" s="82" t="s">
        <v>127</v>
      </c>
      <c r="D74" s="23">
        <v>582678.72549999994</v>
      </c>
      <c r="E74" s="23">
        <v>565489.51749999996</v>
      </c>
      <c r="F74" s="117">
        <f t="shared" si="2"/>
        <v>-17189.207999999984</v>
      </c>
      <c r="G74" s="100">
        <v>0</v>
      </c>
      <c r="H74" s="8">
        <v>1</v>
      </c>
      <c r="I74" s="8">
        <v>0</v>
      </c>
      <c r="K74" s="30">
        <v>597543.77549999999</v>
      </c>
      <c r="L74" s="30">
        <v>593115.54749999999</v>
      </c>
      <c r="M74" s="35">
        <f t="shared" si="3"/>
        <v>-4428.2280000000028</v>
      </c>
      <c r="N74" s="8">
        <v>0</v>
      </c>
      <c r="O74" s="8">
        <v>1</v>
      </c>
      <c r="P74" s="8">
        <v>0</v>
      </c>
    </row>
    <row r="75" spans="1:16" x14ac:dyDescent="0.25">
      <c r="A75" s="26">
        <v>72</v>
      </c>
      <c r="B75" s="82" t="s">
        <v>83</v>
      </c>
      <c r="C75" s="82" t="s">
        <v>128</v>
      </c>
      <c r="D75" s="23">
        <v>87377.47</v>
      </c>
      <c r="E75" s="23">
        <v>86922.06</v>
      </c>
      <c r="F75" s="117">
        <f t="shared" si="2"/>
        <v>-455.41000000000349</v>
      </c>
      <c r="G75" s="100">
        <v>0</v>
      </c>
      <c r="H75" s="8">
        <v>1</v>
      </c>
      <c r="I75" s="8">
        <v>0</v>
      </c>
      <c r="K75" s="30">
        <v>116851.68</v>
      </c>
      <c r="L75" s="30">
        <v>119556.41</v>
      </c>
      <c r="M75" s="35">
        <f t="shared" si="3"/>
        <v>2704.7300000000105</v>
      </c>
      <c r="N75" s="8">
        <v>0</v>
      </c>
      <c r="O75" s="8">
        <v>0</v>
      </c>
      <c r="P75" s="8">
        <v>1</v>
      </c>
    </row>
    <row r="76" spans="1:16" x14ac:dyDescent="0.25">
      <c r="A76" s="26">
        <v>73</v>
      </c>
      <c r="B76" s="82" t="s">
        <v>129</v>
      </c>
      <c r="C76" s="82" t="s">
        <v>129</v>
      </c>
      <c r="D76" s="23">
        <v>71250.69</v>
      </c>
      <c r="E76" s="23">
        <v>71250.69</v>
      </c>
      <c r="F76" s="117">
        <f t="shared" si="2"/>
        <v>0</v>
      </c>
      <c r="G76" s="100">
        <v>1</v>
      </c>
      <c r="H76" s="8">
        <v>0</v>
      </c>
      <c r="I76" s="8">
        <v>0</v>
      </c>
      <c r="K76" s="30">
        <v>89795.77</v>
      </c>
      <c r="L76" s="30">
        <v>89795.77</v>
      </c>
      <c r="M76" s="35">
        <f t="shared" si="3"/>
        <v>0</v>
      </c>
      <c r="N76" s="8">
        <v>1</v>
      </c>
      <c r="O76" s="8">
        <v>0</v>
      </c>
      <c r="P76" s="8">
        <v>0</v>
      </c>
    </row>
    <row r="77" spans="1:16" x14ac:dyDescent="0.25">
      <c r="A77" s="26">
        <v>74</v>
      </c>
      <c r="B77" s="82" t="s">
        <v>130</v>
      </c>
      <c r="C77" s="82" t="s">
        <v>131</v>
      </c>
      <c r="D77" s="23">
        <v>2372.46</v>
      </c>
      <c r="E77" s="23">
        <v>2372.46</v>
      </c>
      <c r="F77" s="117">
        <f t="shared" si="2"/>
        <v>0</v>
      </c>
      <c r="G77" s="100">
        <v>1</v>
      </c>
      <c r="H77" s="8">
        <v>0</v>
      </c>
      <c r="I77" s="8">
        <v>0</v>
      </c>
      <c r="K77" s="30">
        <v>5925.49</v>
      </c>
      <c r="L77" s="30">
        <v>5925.49</v>
      </c>
      <c r="M77" s="35">
        <f t="shared" si="3"/>
        <v>0</v>
      </c>
      <c r="N77" s="8">
        <v>1</v>
      </c>
      <c r="O77" s="8">
        <v>0</v>
      </c>
      <c r="P77" s="8">
        <v>0</v>
      </c>
    </row>
    <row r="78" spans="1:16" x14ac:dyDescent="0.25">
      <c r="A78" s="26">
        <v>75</v>
      </c>
      <c r="B78" s="82" t="s">
        <v>132</v>
      </c>
      <c r="C78" s="82" t="s">
        <v>133</v>
      </c>
      <c r="D78" s="23">
        <v>116741.71249999999</v>
      </c>
      <c r="E78" s="23">
        <v>108372.3125</v>
      </c>
      <c r="F78" s="117">
        <f t="shared" si="2"/>
        <v>-8369.3999999999942</v>
      </c>
      <c r="G78" s="100">
        <v>0</v>
      </c>
      <c r="H78" s="8">
        <v>1</v>
      </c>
      <c r="I78" s="8">
        <v>0</v>
      </c>
      <c r="K78" s="30">
        <v>85856.7</v>
      </c>
      <c r="L78" s="30">
        <v>85856.7</v>
      </c>
      <c r="M78" s="35">
        <f t="shared" si="3"/>
        <v>0</v>
      </c>
      <c r="N78" s="8">
        <v>1</v>
      </c>
      <c r="O78" s="8">
        <v>0</v>
      </c>
      <c r="P78" s="8">
        <v>0</v>
      </c>
    </row>
    <row r="79" spans="1:16" x14ac:dyDescent="0.25">
      <c r="A79" s="26">
        <v>76</v>
      </c>
      <c r="B79" s="82" t="s">
        <v>134</v>
      </c>
      <c r="C79" s="82" t="s">
        <v>135</v>
      </c>
      <c r="D79" s="23">
        <v>40921.599999999999</v>
      </c>
      <c r="E79" s="23">
        <v>40921.599999999999</v>
      </c>
      <c r="F79" s="117">
        <f t="shared" si="2"/>
        <v>0</v>
      </c>
      <c r="G79" s="100">
        <v>1</v>
      </c>
      <c r="H79" s="8">
        <v>0</v>
      </c>
      <c r="I79" s="8">
        <v>0</v>
      </c>
      <c r="K79" s="30">
        <v>61935.404000000002</v>
      </c>
      <c r="L79" s="30">
        <v>62947.004000000001</v>
      </c>
      <c r="M79" s="35">
        <f t="shared" si="3"/>
        <v>1011.5999999999985</v>
      </c>
      <c r="N79" s="8">
        <v>0</v>
      </c>
      <c r="O79" s="8">
        <v>0</v>
      </c>
      <c r="P79" s="8">
        <v>1</v>
      </c>
    </row>
    <row r="80" spans="1:16" x14ac:dyDescent="0.25">
      <c r="A80" s="26">
        <v>77</v>
      </c>
      <c r="B80" s="82" t="s">
        <v>136</v>
      </c>
      <c r="C80" s="82" t="s">
        <v>137</v>
      </c>
      <c r="D80" s="23">
        <v>41161.78</v>
      </c>
      <c r="E80" s="23">
        <v>24359.68</v>
      </c>
      <c r="F80" s="117">
        <f t="shared" si="2"/>
        <v>-16802.099999999999</v>
      </c>
      <c r="G80" s="100">
        <v>0</v>
      </c>
      <c r="H80" s="8">
        <v>1</v>
      </c>
      <c r="I80" s="8">
        <v>0</v>
      </c>
      <c r="K80" s="30">
        <v>38318.5</v>
      </c>
      <c r="L80" s="30">
        <v>38279.300000000003</v>
      </c>
      <c r="M80" s="35">
        <f t="shared" si="3"/>
        <v>-39.19999999999709</v>
      </c>
      <c r="N80" s="8">
        <v>0</v>
      </c>
      <c r="O80" s="8">
        <v>1</v>
      </c>
      <c r="P80" s="8">
        <v>0</v>
      </c>
    </row>
    <row r="81" spans="1:16" x14ac:dyDescent="0.25">
      <c r="A81" s="26">
        <v>78</v>
      </c>
      <c r="B81" s="82" t="s">
        <v>138</v>
      </c>
      <c r="C81" s="82" t="s">
        <v>139</v>
      </c>
      <c r="D81" s="23">
        <v>15251.879499999999</v>
      </c>
      <c r="E81" s="23">
        <v>15251.879499999999</v>
      </c>
      <c r="F81" s="117">
        <f t="shared" si="2"/>
        <v>0</v>
      </c>
      <c r="G81" s="100">
        <v>1</v>
      </c>
      <c r="H81" s="8">
        <v>0</v>
      </c>
      <c r="I81" s="8">
        <v>0</v>
      </c>
      <c r="K81" s="30">
        <v>12145.6945</v>
      </c>
      <c r="L81" s="30">
        <v>12098.414500000001</v>
      </c>
      <c r="M81" s="35">
        <f t="shared" si="3"/>
        <v>-47.279999999998836</v>
      </c>
      <c r="N81" s="8">
        <v>0</v>
      </c>
      <c r="O81" s="8">
        <v>1</v>
      </c>
      <c r="P81" s="8">
        <v>0</v>
      </c>
    </row>
    <row r="82" spans="1:16" x14ac:dyDescent="0.25">
      <c r="A82" s="26">
        <v>79</v>
      </c>
      <c r="B82" s="82" t="s">
        <v>140</v>
      </c>
      <c r="C82" s="82" t="s">
        <v>141</v>
      </c>
      <c r="D82" s="23">
        <v>118044.72</v>
      </c>
      <c r="E82" s="23">
        <v>116440.96000000001</v>
      </c>
      <c r="F82" s="117">
        <f t="shared" si="2"/>
        <v>-1603.7599999999948</v>
      </c>
      <c r="G82" s="100">
        <v>0</v>
      </c>
      <c r="H82" s="8">
        <v>1</v>
      </c>
      <c r="I82" s="8">
        <v>0</v>
      </c>
      <c r="K82" s="30">
        <v>123019.09</v>
      </c>
      <c r="L82" s="30">
        <v>137333.63</v>
      </c>
      <c r="M82" s="35">
        <f t="shared" si="3"/>
        <v>14314.540000000008</v>
      </c>
      <c r="N82" s="8">
        <v>0</v>
      </c>
      <c r="O82" s="8">
        <v>0</v>
      </c>
      <c r="P82" s="8">
        <v>1</v>
      </c>
    </row>
    <row r="83" spans="1:16" x14ac:dyDescent="0.25">
      <c r="A83" s="26">
        <v>80</v>
      </c>
      <c r="B83" s="82" t="s">
        <v>142</v>
      </c>
      <c r="C83" s="82" t="s">
        <v>142</v>
      </c>
      <c r="D83" s="23">
        <v>43145.41</v>
      </c>
      <c r="E83" s="23">
        <v>43145.41</v>
      </c>
      <c r="F83" s="117">
        <f t="shared" si="2"/>
        <v>0</v>
      </c>
      <c r="G83" s="100">
        <v>1</v>
      </c>
      <c r="H83" s="8">
        <v>0</v>
      </c>
      <c r="I83" s="8">
        <v>0</v>
      </c>
      <c r="K83" s="30">
        <v>46053.57</v>
      </c>
      <c r="L83" s="30">
        <v>46053.57</v>
      </c>
      <c r="M83" s="35">
        <f t="shared" si="3"/>
        <v>0</v>
      </c>
      <c r="N83" s="8">
        <v>1</v>
      </c>
      <c r="O83" s="8">
        <v>0</v>
      </c>
      <c r="P83" s="8">
        <v>0</v>
      </c>
    </row>
    <row r="84" spans="1:16" x14ac:dyDescent="0.25">
      <c r="A84" s="26">
        <v>81</v>
      </c>
      <c r="B84" s="82" t="s">
        <v>143</v>
      </c>
      <c r="C84" s="82" t="s">
        <v>144</v>
      </c>
      <c r="D84" s="23">
        <v>77631.477100000004</v>
      </c>
      <c r="E84" s="23">
        <v>77631.477100000004</v>
      </c>
      <c r="F84" s="117">
        <f t="shared" si="2"/>
        <v>0</v>
      </c>
      <c r="G84" s="100">
        <v>1</v>
      </c>
      <c r="H84" s="8">
        <v>0</v>
      </c>
      <c r="I84" s="8">
        <v>0</v>
      </c>
      <c r="K84" s="30">
        <v>145298.97289999999</v>
      </c>
      <c r="L84" s="30">
        <v>122855.0382</v>
      </c>
      <c r="M84" s="35">
        <f t="shared" si="3"/>
        <v>-22443.934699999998</v>
      </c>
      <c r="N84" s="8">
        <v>0</v>
      </c>
      <c r="O84" s="8">
        <v>1</v>
      </c>
      <c r="P84" s="8">
        <v>0</v>
      </c>
    </row>
    <row r="85" spans="1:16" x14ac:dyDescent="0.25">
      <c r="A85" s="26">
        <v>82</v>
      </c>
      <c r="B85" s="82" t="s">
        <v>24</v>
      </c>
      <c r="C85" s="82" t="s">
        <v>145</v>
      </c>
      <c r="D85" s="23">
        <v>2572662.67</v>
      </c>
      <c r="E85" s="23">
        <v>2548475.13</v>
      </c>
      <c r="F85" s="117">
        <f t="shared" si="2"/>
        <v>-24187.540000000037</v>
      </c>
      <c r="G85" s="100">
        <v>0</v>
      </c>
      <c r="H85" s="8">
        <v>1</v>
      </c>
      <c r="I85" s="8">
        <v>0</v>
      </c>
      <c r="K85" s="30">
        <v>2872604.03</v>
      </c>
      <c r="L85" s="30">
        <v>2869686.43</v>
      </c>
      <c r="M85" s="35">
        <f t="shared" si="3"/>
        <v>-2917.5999999996275</v>
      </c>
      <c r="N85" s="8">
        <v>0</v>
      </c>
      <c r="O85" s="8">
        <v>1</v>
      </c>
      <c r="P85" s="8">
        <v>0</v>
      </c>
    </row>
    <row r="86" spans="1:16" x14ac:dyDescent="0.25">
      <c r="A86" s="26">
        <v>83</v>
      </c>
      <c r="B86" s="82" t="s">
        <v>146</v>
      </c>
      <c r="C86" s="82" t="s">
        <v>147</v>
      </c>
      <c r="D86" s="23">
        <v>23889.42</v>
      </c>
      <c r="E86" s="23">
        <v>23293.412</v>
      </c>
      <c r="F86" s="117">
        <f t="shared" si="2"/>
        <v>-596.00799999999799</v>
      </c>
      <c r="G86" s="100">
        <v>0</v>
      </c>
      <c r="H86" s="8">
        <v>1</v>
      </c>
      <c r="I86" s="8">
        <v>0</v>
      </c>
      <c r="K86" s="30">
        <v>44018.811999999998</v>
      </c>
      <c r="L86" s="30">
        <v>44018.811999999998</v>
      </c>
      <c r="M86" s="35">
        <f t="shared" si="3"/>
        <v>0</v>
      </c>
      <c r="N86" s="8">
        <v>1</v>
      </c>
      <c r="O86" s="8">
        <v>0</v>
      </c>
      <c r="P86" s="8">
        <v>0</v>
      </c>
    </row>
    <row r="87" spans="1:16" x14ac:dyDescent="0.25">
      <c r="A87" s="26">
        <v>84</v>
      </c>
      <c r="B87" s="82" t="s">
        <v>148</v>
      </c>
      <c r="C87" s="82" t="s">
        <v>149</v>
      </c>
      <c r="D87" s="23">
        <v>704300.44</v>
      </c>
      <c r="E87" s="23">
        <v>698828.71</v>
      </c>
      <c r="F87" s="117">
        <f t="shared" si="2"/>
        <v>-5471.7299999999814</v>
      </c>
      <c r="G87" s="100">
        <v>0</v>
      </c>
      <c r="H87" s="8">
        <v>1</v>
      </c>
      <c r="I87" s="8">
        <v>0</v>
      </c>
      <c r="K87" s="30">
        <v>717583.71</v>
      </c>
      <c r="L87" s="30">
        <v>715348.63</v>
      </c>
      <c r="M87" s="35">
        <f t="shared" si="3"/>
        <v>-2235.0799999999581</v>
      </c>
      <c r="N87" s="8">
        <v>0</v>
      </c>
      <c r="O87" s="8">
        <v>1</v>
      </c>
      <c r="P87" s="8">
        <v>0</v>
      </c>
    </row>
    <row r="88" spans="1:16" x14ac:dyDescent="0.25">
      <c r="A88" s="26">
        <v>85</v>
      </c>
      <c r="B88" s="82" t="s">
        <v>150</v>
      </c>
      <c r="C88" s="82" t="s">
        <v>151</v>
      </c>
      <c r="D88" s="23">
        <v>4977.2</v>
      </c>
      <c r="E88" s="23">
        <v>4977.2</v>
      </c>
      <c r="F88" s="117">
        <f t="shared" si="2"/>
        <v>0</v>
      </c>
      <c r="G88" s="100">
        <v>1</v>
      </c>
      <c r="H88" s="8">
        <v>0</v>
      </c>
      <c r="I88" s="8">
        <v>0</v>
      </c>
      <c r="K88" s="30">
        <v>0</v>
      </c>
      <c r="L88" s="30">
        <v>0</v>
      </c>
      <c r="M88" s="35" t="s">
        <v>363</v>
      </c>
      <c r="N88" s="8" t="s">
        <v>363</v>
      </c>
      <c r="O88" s="8">
        <v>0</v>
      </c>
      <c r="P88" s="8">
        <v>0</v>
      </c>
    </row>
    <row r="89" spans="1:16" x14ac:dyDescent="0.25">
      <c r="A89" s="26">
        <v>86</v>
      </c>
      <c r="B89" s="82" t="s">
        <v>152</v>
      </c>
      <c r="C89" s="82" t="s">
        <v>153</v>
      </c>
      <c r="D89" s="23">
        <v>347747.74</v>
      </c>
      <c r="E89" s="23">
        <v>345278.65</v>
      </c>
      <c r="F89" s="117">
        <f t="shared" si="2"/>
        <v>-2469.0899999999674</v>
      </c>
      <c r="G89" s="100">
        <v>0</v>
      </c>
      <c r="H89" s="8">
        <v>1</v>
      </c>
      <c r="I89" s="8">
        <v>0</v>
      </c>
      <c r="K89" s="30">
        <v>342811.35</v>
      </c>
      <c r="L89" s="30">
        <v>345551.08</v>
      </c>
      <c r="M89" s="35">
        <f t="shared" si="3"/>
        <v>2739.7300000000396</v>
      </c>
      <c r="N89" s="8">
        <v>0</v>
      </c>
      <c r="O89" s="8">
        <v>0</v>
      </c>
      <c r="P89" s="8">
        <v>1</v>
      </c>
    </row>
    <row r="90" spans="1:16" x14ac:dyDescent="0.25">
      <c r="A90" s="26">
        <v>87</v>
      </c>
      <c r="B90" s="82" t="s">
        <v>154</v>
      </c>
      <c r="C90" s="82" t="s">
        <v>155</v>
      </c>
      <c r="D90" s="23">
        <v>901540.50760000001</v>
      </c>
      <c r="E90" s="23">
        <v>895634.11010000005</v>
      </c>
      <c r="F90" s="117">
        <f t="shared" si="2"/>
        <v>-5906.3974999999627</v>
      </c>
      <c r="G90" s="100">
        <v>0</v>
      </c>
      <c r="H90" s="8">
        <v>1</v>
      </c>
      <c r="I90" s="8">
        <v>0</v>
      </c>
      <c r="K90" s="30">
        <v>1053818.2471</v>
      </c>
      <c r="L90" s="30">
        <v>1048970.0630999999</v>
      </c>
      <c r="M90" s="35">
        <f t="shared" si="3"/>
        <v>-4848.1840000001248</v>
      </c>
      <c r="N90" s="8">
        <v>0</v>
      </c>
      <c r="O90" s="8">
        <v>1</v>
      </c>
      <c r="P90" s="8">
        <v>0</v>
      </c>
    </row>
    <row r="91" spans="1:16" x14ac:dyDescent="0.25">
      <c r="A91" s="26">
        <v>88</v>
      </c>
      <c r="B91" s="82" t="s">
        <v>156</v>
      </c>
      <c r="C91" s="82" t="s">
        <v>157</v>
      </c>
      <c r="D91" s="23">
        <v>2110722.31</v>
      </c>
      <c r="E91" s="23">
        <v>2080424.98</v>
      </c>
      <c r="F91" s="117">
        <f t="shared" si="2"/>
        <v>-30297.330000000075</v>
      </c>
      <c r="G91" s="100">
        <v>0</v>
      </c>
      <c r="H91" s="8">
        <v>1</v>
      </c>
      <c r="I91" s="8">
        <v>0</v>
      </c>
      <c r="K91" s="30">
        <v>2036625.39</v>
      </c>
      <c r="L91" s="30">
        <v>2099540.89</v>
      </c>
      <c r="M91" s="35">
        <f t="shared" si="3"/>
        <v>62915.500000000233</v>
      </c>
      <c r="N91" s="8">
        <v>0</v>
      </c>
      <c r="O91" s="8">
        <v>0</v>
      </c>
      <c r="P91" s="8">
        <v>1</v>
      </c>
    </row>
    <row r="92" spans="1:16" x14ac:dyDescent="0.25">
      <c r="A92" s="26">
        <v>89</v>
      </c>
      <c r="B92" s="82" t="s">
        <v>4</v>
      </c>
      <c r="C92" s="82" t="s">
        <v>158</v>
      </c>
      <c r="D92" s="23">
        <v>32692.2</v>
      </c>
      <c r="E92" s="23">
        <v>32692.2</v>
      </c>
      <c r="F92" s="117">
        <f t="shared" si="2"/>
        <v>0</v>
      </c>
      <c r="G92" s="100">
        <v>1</v>
      </c>
      <c r="H92" s="8">
        <v>0</v>
      </c>
      <c r="I92" s="8">
        <v>0</v>
      </c>
      <c r="K92" s="30">
        <v>36022.199999999997</v>
      </c>
      <c r="L92" s="30">
        <v>36022.199999999997</v>
      </c>
      <c r="M92" s="35">
        <f t="shared" si="3"/>
        <v>0</v>
      </c>
      <c r="N92" s="8">
        <v>1</v>
      </c>
      <c r="O92" s="8">
        <v>0</v>
      </c>
      <c r="P92" s="8">
        <v>0</v>
      </c>
    </row>
    <row r="93" spans="1:16" x14ac:dyDescent="0.25">
      <c r="A93" s="26">
        <v>90</v>
      </c>
      <c r="B93" s="82" t="s">
        <v>159</v>
      </c>
      <c r="C93" s="82" t="s">
        <v>160</v>
      </c>
      <c r="D93" s="23">
        <v>24283.695</v>
      </c>
      <c r="E93" s="23">
        <v>22192.057499999999</v>
      </c>
      <c r="F93" s="117">
        <f t="shared" si="2"/>
        <v>-2091.6375000000007</v>
      </c>
      <c r="G93" s="100">
        <v>0</v>
      </c>
      <c r="H93" s="8">
        <v>1</v>
      </c>
      <c r="I93" s="8">
        <v>0</v>
      </c>
      <c r="K93" s="30">
        <v>12341.901</v>
      </c>
      <c r="L93" s="30">
        <v>11537.09475</v>
      </c>
      <c r="M93" s="35">
        <f t="shared" si="3"/>
        <v>-804.80624999999964</v>
      </c>
      <c r="N93" s="8">
        <v>0</v>
      </c>
      <c r="O93" s="8">
        <v>1</v>
      </c>
      <c r="P93" s="8">
        <v>0</v>
      </c>
    </row>
    <row r="94" spans="1:16" x14ac:dyDescent="0.25">
      <c r="A94" s="26">
        <v>91</v>
      </c>
      <c r="B94" s="82" t="s">
        <v>161</v>
      </c>
      <c r="C94" s="82" t="s">
        <v>161</v>
      </c>
      <c r="D94" s="23">
        <v>64167.51</v>
      </c>
      <c r="E94" s="23">
        <v>64167.51</v>
      </c>
      <c r="F94" s="117">
        <f t="shared" si="2"/>
        <v>0</v>
      </c>
      <c r="G94" s="100">
        <v>1</v>
      </c>
      <c r="H94" s="8">
        <v>0</v>
      </c>
      <c r="I94" s="8">
        <v>0</v>
      </c>
      <c r="K94" s="30">
        <v>76349.62</v>
      </c>
      <c r="L94" s="30">
        <v>78274.350000000006</v>
      </c>
      <c r="M94" s="35">
        <f t="shared" si="3"/>
        <v>1924.7300000000105</v>
      </c>
      <c r="N94" s="8">
        <v>0</v>
      </c>
      <c r="O94" s="8">
        <v>0</v>
      </c>
      <c r="P94" s="8">
        <v>1</v>
      </c>
    </row>
    <row r="95" spans="1:16" x14ac:dyDescent="0.25">
      <c r="A95" s="26">
        <v>92</v>
      </c>
      <c r="B95" s="82" t="s">
        <v>32</v>
      </c>
      <c r="C95" s="82" t="s">
        <v>162</v>
      </c>
      <c r="D95" s="23">
        <v>4974266.5891000004</v>
      </c>
      <c r="E95" s="23">
        <v>4970842.5390999997</v>
      </c>
      <c r="F95" s="117">
        <f t="shared" si="2"/>
        <v>-3424.0500000007451</v>
      </c>
      <c r="G95" s="100">
        <v>0</v>
      </c>
      <c r="H95" s="8">
        <v>1</v>
      </c>
      <c r="I95" s="8">
        <v>0</v>
      </c>
      <c r="K95" s="30">
        <v>5067293.8312499998</v>
      </c>
      <c r="L95" s="30">
        <v>5205931.9554500002</v>
      </c>
      <c r="M95" s="35">
        <f t="shared" si="3"/>
        <v>138638.12420000043</v>
      </c>
      <c r="N95" s="8">
        <v>0</v>
      </c>
      <c r="O95" s="8">
        <v>0</v>
      </c>
      <c r="P95" s="8">
        <v>1</v>
      </c>
    </row>
    <row r="96" spans="1:16" x14ac:dyDescent="0.25">
      <c r="A96" s="26">
        <v>93</v>
      </c>
      <c r="B96" s="82" t="s">
        <v>163</v>
      </c>
      <c r="C96" s="82" t="s">
        <v>164</v>
      </c>
      <c r="D96" s="23">
        <v>116098.77</v>
      </c>
      <c r="E96" s="23">
        <v>116098.77</v>
      </c>
      <c r="F96" s="117">
        <f t="shared" si="2"/>
        <v>0</v>
      </c>
      <c r="G96" s="100">
        <v>1</v>
      </c>
      <c r="H96" s="8">
        <v>0</v>
      </c>
      <c r="I96" s="8">
        <v>0</v>
      </c>
      <c r="K96" s="30">
        <v>132991.53</v>
      </c>
      <c r="L96" s="30">
        <v>132991.53</v>
      </c>
      <c r="M96" s="35">
        <f t="shared" si="3"/>
        <v>0</v>
      </c>
      <c r="N96" s="8">
        <v>1</v>
      </c>
      <c r="O96" s="8">
        <v>0</v>
      </c>
      <c r="P96" s="8">
        <v>0</v>
      </c>
    </row>
    <row r="97" spans="1:16" x14ac:dyDescent="0.25">
      <c r="A97" s="26">
        <v>94</v>
      </c>
      <c r="B97" s="82" t="s">
        <v>165</v>
      </c>
      <c r="C97" s="82" t="s">
        <v>166</v>
      </c>
      <c r="D97" s="23">
        <v>6722.11</v>
      </c>
      <c r="E97" s="23">
        <v>6722.11</v>
      </c>
      <c r="F97" s="117">
        <f t="shared" si="2"/>
        <v>0</v>
      </c>
      <c r="G97" s="100">
        <v>1</v>
      </c>
      <c r="H97" s="8">
        <v>0</v>
      </c>
      <c r="I97" s="8">
        <v>0</v>
      </c>
      <c r="K97" s="30">
        <v>23083.46</v>
      </c>
      <c r="L97" s="30">
        <v>23083.46</v>
      </c>
      <c r="M97" s="35">
        <f t="shared" si="3"/>
        <v>0</v>
      </c>
      <c r="N97" s="8">
        <v>1</v>
      </c>
      <c r="O97" s="8">
        <v>0</v>
      </c>
      <c r="P97" s="8">
        <v>0</v>
      </c>
    </row>
    <row r="98" spans="1:16" x14ac:dyDescent="0.25">
      <c r="A98" s="26">
        <v>95</v>
      </c>
      <c r="B98" s="82" t="s">
        <v>167</v>
      </c>
      <c r="C98" s="82" t="s">
        <v>168</v>
      </c>
      <c r="D98" s="23">
        <v>2346580.29</v>
      </c>
      <c r="E98" s="23">
        <v>2325031.9900000002</v>
      </c>
      <c r="F98" s="117">
        <f t="shared" si="2"/>
        <v>-21548.299999999814</v>
      </c>
      <c r="G98" s="100">
        <v>0</v>
      </c>
      <c r="H98" s="8">
        <v>1</v>
      </c>
      <c r="I98" s="8">
        <v>0</v>
      </c>
      <c r="K98" s="30">
        <v>2446813.48</v>
      </c>
      <c r="L98" s="30">
        <v>2394961.56</v>
      </c>
      <c r="M98" s="35">
        <f t="shared" si="3"/>
        <v>-51851.919999999925</v>
      </c>
      <c r="N98" s="8">
        <v>0</v>
      </c>
      <c r="O98" s="8">
        <v>1</v>
      </c>
      <c r="P98" s="8">
        <v>0</v>
      </c>
    </row>
    <row r="99" spans="1:16" x14ac:dyDescent="0.25">
      <c r="A99" s="26">
        <v>96</v>
      </c>
      <c r="B99" s="82" t="s">
        <v>24</v>
      </c>
      <c r="C99" s="82" t="s">
        <v>169</v>
      </c>
      <c r="D99" s="23">
        <v>157311</v>
      </c>
      <c r="E99" s="23">
        <v>157311</v>
      </c>
      <c r="F99" s="117">
        <f t="shared" si="2"/>
        <v>0</v>
      </c>
      <c r="G99" s="100">
        <v>1</v>
      </c>
      <c r="H99" s="8">
        <v>0</v>
      </c>
      <c r="I99" s="8">
        <v>0</v>
      </c>
      <c r="K99" s="30">
        <v>158126.43</v>
      </c>
      <c r="L99" s="30">
        <v>158126.43</v>
      </c>
      <c r="M99" s="35">
        <f t="shared" si="3"/>
        <v>0</v>
      </c>
      <c r="N99" s="8">
        <v>1</v>
      </c>
      <c r="O99" s="8">
        <v>0</v>
      </c>
      <c r="P99" s="8">
        <v>0</v>
      </c>
    </row>
    <row r="100" spans="1:16" x14ac:dyDescent="0.25">
      <c r="A100" s="26">
        <v>97</v>
      </c>
      <c r="B100" s="82" t="s">
        <v>170</v>
      </c>
      <c r="C100" s="82" t="s">
        <v>171</v>
      </c>
      <c r="D100" s="23">
        <v>254233.78709999999</v>
      </c>
      <c r="E100" s="23">
        <v>254233.78709999999</v>
      </c>
      <c r="F100" s="117">
        <f t="shared" si="2"/>
        <v>0</v>
      </c>
      <c r="G100" s="100">
        <v>1</v>
      </c>
      <c r="H100" s="8">
        <v>0</v>
      </c>
      <c r="I100" s="8">
        <v>0</v>
      </c>
      <c r="K100" s="30">
        <v>281941.24239999999</v>
      </c>
      <c r="L100" s="30">
        <v>287550.29710000003</v>
      </c>
      <c r="M100" s="35">
        <f t="shared" si="3"/>
        <v>5609.054700000037</v>
      </c>
      <c r="N100" s="8">
        <v>0</v>
      </c>
      <c r="O100" s="8">
        <v>0</v>
      </c>
      <c r="P100" s="8">
        <v>1</v>
      </c>
    </row>
    <row r="101" spans="1:16" x14ac:dyDescent="0.25">
      <c r="A101" s="26">
        <v>98</v>
      </c>
      <c r="B101" s="82" t="s">
        <v>172</v>
      </c>
      <c r="C101" s="82" t="s">
        <v>173</v>
      </c>
      <c r="D101" s="23">
        <v>520714.85</v>
      </c>
      <c r="E101" s="23">
        <v>512808.62</v>
      </c>
      <c r="F101" s="117">
        <f t="shared" si="2"/>
        <v>-7906.2299999999814</v>
      </c>
      <c r="G101" s="100">
        <v>0</v>
      </c>
      <c r="H101" s="8">
        <v>1</v>
      </c>
      <c r="I101" s="8">
        <v>0</v>
      </c>
      <c r="K101" s="30">
        <v>508702.07</v>
      </c>
      <c r="L101" s="30">
        <v>502719.06</v>
      </c>
      <c r="M101" s="35">
        <f t="shared" si="3"/>
        <v>-5983.0100000000093</v>
      </c>
      <c r="N101" s="8">
        <v>0</v>
      </c>
      <c r="O101" s="8">
        <v>1</v>
      </c>
      <c r="P101" s="8">
        <v>0</v>
      </c>
    </row>
    <row r="102" spans="1:16" x14ac:dyDescent="0.25">
      <c r="A102" s="26">
        <v>99</v>
      </c>
      <c r="B102" s="82" t="s">
        <v>150</v>
      </c>
      <c r="C102" s="82" t="s">
        <v>174</v>
      </c>
      <c r="D102" s="23">
        <v>60698.5</v>
      </c>
      <c r="E102" s="23">
        <v>59119</v>
      </c>
      <c r="F102" s="117">
        <f t="shared" si="2"/>
        <v>-1579.5</v>
      </c>
      <c r="G102" s="100">
        <v>0</v>
      </c>
      <c r="H102" s="8">
        <v>1</v>
      </c>
      <c r="I102" s="8">
        <v>0</v>
      </c>
      <c r="K102" s="30">
        <v>62296</v>
      </c>
      <c r="L102" s="30">
        <v>64313</v>
      </c>
      <c r="M102" s="35">
        <f t="shared" si="3"/>
        <v>2017</v>
      </c>
      <c r="N102" s="8">
        <v>0</v>
      </c>
      <c r="O102" s="8">
        <v>0</v>
      </c>
      <c r="P102" s="8">
        <v>1</v>
      </c>
    </row>
    <row r="103" spans="1:16" x14ac:dyDescent="0.25">
      <c r="A103" s="26">
        <v>100</v>
      </c>
      <c r="B103" s="82" t="s">
        <v>175</v>
      </c>
      <c r="C103" s="82" t="s">
        <v>176</v>
      </c>
      <c r="D103" s="23">
        <v>48893.667999999998</v>
      </c>
      <c r="E103" s="23">
        <v>48893.667999999998</v>
      </c>
      <c r="F103" s="117">
        <f t="shared" si="2"/>
        <v>0</v>
      </c>
      <c r="G103" s="100">
        <v>1</v>
      </c>
      <c r="H103" s="8">
        <v>0</v>
      </c>
      <c r="I103" s="8">
        <v>0</v>
      </c>
      <c r="K103" s="30">
        <v>70984.258000000002</v>
      </c>
      <c r="L103" s="30">
        <v>71303.808000000005</v>
      </c>
      <c r="M103" s="35">
        <f t="shared" si="3"/>
        <v>319.55000000000291</v>
      </c>
      <c r="N103" s="8">
        <v>0</v>
      </c>
      <c r="O103" s="8">
        <v>0</v>
      </c>
      <c r="P103" s="8">
        <v>1</v>
      </c>
    </row>
    <row r="104" spans="1:16" x14ac:dyDescent="0.25">
      <c r="A104" s="26">
        <v>101</v>
      </c>
      <c r="B104" s="82" t="s">
        <v>36</v>
      </c>
      <c r="C104" s="82" t="s">
        <v>177</v>
      </c>
      <c r="D104" s="23">
        <v>821586.33559999999</v>
      </c>
      <c r="E104" s="23">
        <v>828289.6274</v>
      </c>
      <c r="F104" s="117">
        <f t="shared" si="2"/>
        <v>6703.2918000000063</v>
      </c>
      <c r="G104" s="100">
        <v>0</v>
      </c>
      <c r="H104" s="8">
        <v>0</v>
      </c>
      <c r="I104" s="8">
        <v>1</v>
      </c>
      <c r="K104" s="30">
        <v>874114.44680000003</v>
      </c>
      <c r="L104" s="30">
        <v>890783.81090000004</v>
      </c>
      <c r="M104" s="35">
        <f t="shared" si="3"/>
        <v>16669.364100000006</v>
      </c>
      <c r="N104" s="8">
        <v>0</v>
      </c>
      <c r="O104" s="8">
        <v>0</v>
      </c>
      <c r="P104" s="8">
        <v>1</v>
      </c>
    </row>
    <row r="105" spans="1:16" x14ac:dyDescent="0.25">
      <c r="A105" s="26">
        <v>102</v>
      </c>
      <c r="B105" s="82" t="s">
        <v>178</v>
      </c>
      <c r="C105" s="82" t="s">
        <v>179</v>
      </c>
      <c r="D105" s="23">
        <v>134693.69</v>
      </c>
      <c r="E105" s="23">
        <v>134693.69</v>
      </c>
      <c r="F105" s="117">
        <f t="shared" si="2"/>
        <v>0</v>
      </c>
      <c r="G105" s="100">
        <v>1</v>
      </c>
      <c r="H105" s="8">
        <v>0</v>
      </c>
      <c r="I105" s="8">
        <v>0</v>
      </c>
      <c r="K105" s="30">
        <v>172833.68</v>
      </c>
      <c r="L105" s="30">
        <v>170902.86</v>
      </c>
      <c r="M105" s="35">
        <f t="shared" si="3"/>
        <v>-1930.820000000007</v>
      </c>
      <c r="N105" s="8">
        <v>0</v>
      </c>
      <c r="O105" s="8">
        <v>1</v>
      </c>
      <c r="P105" s="8">
        <v>0</v>
      </c>
    </row>
    <row r="106" spans="1:16" x14ac:dyDescent="0.25">
      <c r="A106" s="26">
        <v>103</v>
      </c>
      <c r="B106" s="82" t="s">
        <v>180</v>
      </c>
      <c r="C106" s="82" t="s">
        <v>181</v>
      </c>
      <c r="D106" s="23">
        <v>227898.47</v>
      </c>
      <c r="E106" s="23">
        <v>227898.47</v>
      </c>
      <c r="F106" s="117">
        <f t="shared" si="2"/>
        <v>0</v>
      </c>
      <c r="G106" s="100">
        <v>1</v>
      </c>
      <c r="H106" s="8">
        <v>0</v>
      </c>
      <c r="I106" s="8">
        <v>0</v>
      </c>
      <c r="K106" s="30">
        <v>295488.46000000002</v>
      </c>
      <c r="L106" s="30">
        <v>279015.78000000003</v>
      </c>
      <c r="M106" s="35">
        <f t="shared" si="3"/>
        <v>-16472.679999999993</v>
      </c>
      <c r="N106" s="8">
        <v>0</v>
      </c>
      <c r="O106" s="8">
        <v>1</v>
      </c>
      <c r="P106" s="8">
        <v>0</v>
      </c>
    </row>
    <row r="107" spans="1:16" x14ac:dyDescent="0.25">
      <c r="A107" s="26">
        <v>104</v>
      </c>
      <c r="B107" s="82" t="s">
        <v>182</v>
      </c>
      <c r="C107" s="82" t="s">
        <v>183</v>
      </c>
      <c r="D107" s="23">
        <v>24302.799999999999</v>
      </c>
      <c r="E107" s="23">
        <v>24385</v>
      </c>
      <c r="F107" s="117">
        <f t="shared" si="2"/>
        <v>82.200000000000728</v>
      </c>
      <c r="G107" s="100">
        <v>0</v>
      </c>
      <c r="H107" s="8">
        <v>0</v>
      </c>
      <c r="I107" s="8">
        <v>1</v>
      </c>
      <c r="K107" s="30">
        <v>38164.1</v>
      </c>
      <c r="L107" s="30">
        <v>38164.1</v>
      </c>
      <c r="M107" s="35">
        <f t="shared" si="3"/>
        <v>0</v>
      </c>
      <c r="N107" s="8">
        <v>1</v>
      </c>
      <c r="O107" s="8">
        <v>0</v>
      </c>
      <c r="P107" s="8">
        <v>0</v>
      </c>
    </row>
    <row r="108" spans="1:16" x14ac:dyDescent="0.25">
      <c r="A108" s="26">
        <v>105</v>
      </c>
      <c r="B108" s="82" t="s">
        <v>184</v>
      </c>
      <c r="C108" s="82" t="s">
        <v>185</v>
      </c>
      <c r="D108" s="23">
        <v>443135.65</v>
      </c>
      <c r="E108" s="23">
        <v>434826.87</v>
      </c>
      <c r="F108" s="117">
        <f t="shared" si="2"/>
        <v>-8308.7800000000279</v>
      </c>
      <c r="G108" s="100">
        <v>0</v>
      </c>
      <c r="H108" s="8">
        <v>1</v>
      </c>
      <c r="I108" s="8">
        <v>0</v>
      </c>
      <c r="K108" s="30">
        <v>480579.61</v>
      </c>
      <c r="L108" s="30">
        <v>472269.23</v>
      </c>
      <c r="M108" s="35">
        <f t="shared" si="3"/>
        <v>-8310.3800000000047</v>
      </c>
      <c r="N108" s="8">
        <v>0</v>
      </c>
      <c r="O108" s="8">
        <v>1</v>
      </c>
      <c r="P108" s="8">
        <v>0</v>
      </c>
    </row>
    <row r="109" spans="1:16" x14ac:dyDescent="0.25">
      <c r="A109" s="26">
        <v>106</v>
      </c>
      <c r="B109" s="82" t="s">
        <v>186</v>
      </c>
      <c r="C109" s="82" t="s">
        <v>187</v>
      </c>
      <c r="D109" s="23">
        <v>174237.86</v>
      </c>
      <c r="E109" s="23">
        <v>174237.86</v>
      </c>
      <c r="F109" s="117">
        <f t="shared" si="2"/>
        <v>0</v>
      </c>
      <c r="G109" s="100">
        <v>1</v>
      </c>
      <c r="H109" s="8">
        <v>0</v>
      </c>
      <c r="I109" s="8">
        <v>0</v>
      </c>
      <c r="K109" s="30">
        <v>220774.39</v>
      </c>
      <c r="L109" s="30">
        <v>217674.11</v>
      </c>
      <c r="M109" s="35">
        <f t="shared" si="3"/>
        <v>-3100.2800000000279</v>
      </c>
      <c r="N109" s="8">
        <v>0</v>
      </c>
      <c r="O109" s="8">
        <v>1</v>
      </c>
      <c r="P109" s="8">
        <v>0</v>
      </c>
    </row>
    <row r="110" spans="1:16" x14ac:dyDescent="0.25">
      <c r="A110" s="26">
        <v>107</v>
      </c>
      <c r="B110" s="82" t="s">
        <v>24</v>
      </c>
      <c r="C110" s="82" t="s">
        <v>188</v>
      </c>
      <c r="D110" s="23">
        <v>2248915.3199999998</v>
      </c>
      <c r="E110" s="23">
        <v>2248915.3199999998</v>
      </c>
      <c r="F110" s="117">
        <f t="shared" si="2"/>
        <v>0</v>
      </c>
      <c r="G110" s="100">
        <v>1</v>
      </c>
      <c r="H110" s="8">
        <v>0</v>
      </c>
      <c r="I110" s="8">
        <v>0</v>
      </c>
      <c r="K110" s="30">
        <v>2482971.52</v>
      </c>
      <c r="L110" s="30">
        <v>2480539.52</v>
      </c>
      <c r="M110" s="35">
        <f t="shared" si="3"/>
        <v>-2432</v>
      </c>
      <c r="N110" s="8">
        <v>0</v>
      </c>
      <c r="O110" s="8">
        <v>1</v>
      </c>
      <c r="P110" s="8">
        <v>0</v>
      </c>
    </row>
    <row r="111" spans="1:16" x14ac:dyDescent="0.25">
      <c r="A111" s="26">
        <v>108</v>
      </c>
      <c r="B111" s="82" t="s">
        <v>189</v>
      </c>
      <c r="C111" s="82" t="s">
        <v>190</v>
      </c>
      <c r="D111" s="23">
        <v>204392.13</v>
      </c>
      <c r="E111" s="23">
        <v>202113.97</v>
      </c>
      <c r="F111" s="117">
        <f t="shared" si="2"/>
        <v>-2278.1600000000035</v>
      </c>
      <c r="G111" s="100">
        <v>0</v>
      </c>
      <c r="H111" s="8">
        <v>1</v>
      </c>
      <c r="I111" s="8">
        <v>0</v>
      </c>
      <c r="K111" s="30">
        <v>202236.79999999999</v>
      </c>
      <c r="L111" s="30">
        <v>201803.68</v>
      </c>
      <c r="M111" s="35">
        <f t="shared" si="3"/>
        <v>-433.11999999999534</v>
      </c>
      <c r="N111" s="8">
        <v>0</v>
      </c>
      <c r="O111" s="8">
        <v>1</v>
      </c>
      <c r="P111" s="8">
        <v>0</v>
      </c>
    </row>
    <row r="112" spans="1:16" x14ac:dyDescent="0.25">
      <c r="A112" s="26">
        <v>109</v>
      </c>
      <c r="B112" s="82" t="s">
        <v>191</v>
      </c>
      <c r="C112" s="82" t="s">
        <v>192</v>
      </c>
      <c r="D112" s="23">
        <v>63254.66</v>
      </c>
      <c r="E112" s="23">
        <v>63254.66</v>
      </c>
      <c r="F112" s="117">
        <f t="shared" si="2"/>
        <v>0</v>
      </c>
      <c r="G112" s="100">
        <v>1</v>
      </c>
      <c r="H112" s="8">
        <v>0</v>
      </c>
      <c r="I112" s="8">
        <v>0</v>
      </c>
      <c r="K112" s="30">
        <v>55648.2</v>
      </c>
      <c r="L112" s="30">
        <v>64981.02</v>
      </c>
      <c r="M112" s="35">
        <f t="shared" si="3"/>
        <v>9332.82</v>
      </c>
      <c r="N112" s="8">
        <v>0</v>
      </c>
      <c r="O112" s="8">
        <v>0</v>
      </c>
      <c r="P112" s="8">
        <v>1</v>
      </c>
    </row>
    <row r="113" spans="1:16" x14ac:dyDescent="0.25">
      <c r="A113" s="26">
        <v>110</v>
      </c>
      <c r="B113" s="82" t="s">
        <v>193</v>
      </c>
      <c r="C113" s="82" t="s">
        <v>194</v>
      </c>
      <c r="D113" s="23">
        <v>630322.27</v>
      </c>
      <c r="E113" s="23">
        <v>635429.31000000006</v>
      </c>
      <c r="F113" s="117">
        <f t="shared" si="2"/>
        <v>5107.0400000000373</v>
      </c>
      <c r="G113" s="100">
        <v>0</v>
      </c>
      <c r="H113" s="8">
        <v>0</v>
      </c>
      <c r="I113" s="8">
        <v>1</v>
      </c>
      <c r="K113" s="30">
        <v>657596.64</v>
      </c>
      <c r="L113" s="30">
        <v>657290.4</v>
      </c>
      <c r="M113" s="35">
        <f t="shared" si="3"/>
        <v>-306.23999999999069</v>
      </c>
      <c r="N113" s="8">
        <v>0</v>
      </c>
      <c r="O113" s="8">
        <v>1</v>
      </c>
      <c r="P113" s="8">
        <v>0</v>
      </c>
    </row>
    <row r="114" spans="1:16" x14ac:dyDescent="0.25">
      <c r="A114" s="26">
        <v>111</v>
      </c>
      <c r="B114" s="82" t="s">
        <v>195</v>
      </c>
      <c r="C114" s="82" t="s">
        <v>195</v>
      </c>
      <c r="D114" s="23">
        <v>185241.91</v>
      </c>
      <c r="E114" s="23">
        <v>178048.87</v>
      </c>
      <c r="F114" s="117">
        <f t="shared" si="2"/>
        <v>-7193.0400000000081</v>
      </c>
      <c r="G114" s="100">
        <v>0</v>
      </c>
      <c r="H114" s="8">
        <v>1</v>
      </c>
      <c r="I114" s="8">
        <v>0</v>
      </c>
      <c r="K114" s="30">
        <v>220537.85</v>
      </c>
      <c r="L114" s="30">
        <v>215948.21</v>
      </c>
      <c r="M114" s="35">
        <f t="shared" si="3"/>
        <v>-4589.640000000014</v>
      </c>
      <c r="N114" s="8">
        <v>0</v>
      </c>
      <c r="O114" s="8">
        <v>1</v>
      </c>
      <c r="P114" s="8">
        <v>0</v>
      </c>
    </row>
    <row r="115" spans="1:16" x14ac:dyDescent="0.25">
      <c r="A115" s="26">
        <v>112</v>
      </c>
      <c r="B115" s="82" t="s">
        <v>196</v>
      </c>
      <c r="C115" s="82" t="s">
        <v>197</v>
      </c>
      <c r="D115" s="23">
        <v>71768.67</v>
      </c>
      <c r="E115" s="23">
        <v>71768.67</v>
      </c>
      <c r="F115" s="117">
        <f t="shared" si="2"/>
        <v>0</v>
      </c>
      <c r="G115" s="100">
        <v>1</v>
      </c>
      <c r="H115" s="8">
        <v>0</v>
      </c>
      <c r="I115" s="8">
        <v>0</v>
      </c>
      <c r="K115" s="30">
        <v>97216.12</v>
      </c>
      <c r="L115" s="30">
        <v>97216.12</v>
      </c>
      <c r="M115" s="35">
        <f t="shared" si="3"/>
        <v>0</v>
      </c>
      <c r="N115" s="8">
        <v>1</v>
      </c>
      <c r="O115" s="8">
        <v>0</v>
      </c>
      <c r="P115" s="8">
        <v>0</v>
      </c>
    </row>
    <row r="116" spans="1:16" x14ac:dyDescent="0.25">
      <c r="A116" s="26">
        <v>113</v>
      </c>
      <c r="B116" s="82" t="s">
        <v>52</v>
      </c>
      <c r="C116" s="82" t="s">
        <v>198</v>
      </c>
      <c r="D116" s="23">
        <v>819090.78</v>
      </c>
      <c r="E116" s="23">
        <v>822884.97</v>
      </c>
      <c r="F116" s="117">
        <f t="shared" si="2"/>
        <v>3794.1899999999441</v>
      </c>
      <c r="G116" s="100">
        <v>0</v>
      </c>
      <c r="H116" s="8">
        <v>0</v>
      </c>
      <c r="I116" s="8">
        <v>1</v>
      </c>
      <c r="K116" s="30">
        <v>839666.78</v>
      </c>
      <c r="L116" s="30">
        <v>841012.75</v>
      </c>
      <c r="M116" s="35">
        <f t="shared" si="3"/>
        <v>1345.9699999999721</v>
      </c>
      <c r="N116" s="8">
        <v>0</v>
      </c>
      <c r="O116" s="8">
        <v>0</v>
      </c>
      <c r="P116" s="8">
        <v>1</v>
      </c>
    </row>
    <row r="117" spans="1:16" x14ac:dyDescent="0.25">
      <c r="A117" s="26">
        <v>114</v>
      </c>
      <c r="B117" s="82" t="s">
        <v>69</v>
      </c>
      <c r="C117" s="82" t="s">
        <v>199</v>
      </c>
      <c r="D117" s="23">
        <v>463506.32</v>
      </c>
      <c r="E117" s="23">
        <v>463506.32</v>
      </c>
      <c r="F117" s="117">
        <f t="shared" si="2"/>
        <v>0</v>
      </c>
      <c r="G117" s="100">
        <v>1</v>
      </c>
      <c r="H117" s="8">
        <v>0</v>
      </c>
      <c r="I117" s="8">
        <v>0</v>
      </c>
      <c r="K117" s="30">
        <v>514173.4</v>
      </c>
      <c r="L117" s="30">
        <v>514173.4</v>
      </c>
      <c r="M117" s="35">
        <f t="shared" si="3"/>
        <v>0</v>
      </c>
      <c r="N117" s="8">
        <v>1</v>
      </c>
      <c r="O117" s="8">
        <v>0</v>
      </c>
      <c r="P117" s="8">
        <v>0</v>
      </c>
    </row>
    <row r="118" spans="1:16" x14ac:dyDescent="0.25">
      <c r="A118" s="26">
        <v>115</v>
      </c>
      <c r="B118" s="82" t="s">
        <v>200</v>
      </c>
      <c r="C118" s="82" t="s">
        <v>201</v>
      </c>
      <c r="D118" s="23">
        <v>1006449.53</v>
      </c>
      <c r="E118" s="23">
        <v>996138</v>
      </c>
      <c r="F118" s="117">
        <f t="shared" si="2"/>
        <v>-10311.530000000028</v>
      </c>
      <c r="G118" s="100">
        <v>0</v>
      </c>
      <c r="H118" s="8">
        <v>1</v>
      </c>
      <c r="I118" s="8">
        <v>0</v>
      </c>
      <c r="K118" s="30">
        <v>1077206.68</v>
      </c>
      <c r="L118" s="30">
        <v>1077279.6499999999</v>
      </c>
      <c r="M118" s="35">
        <f t="shared" si="3"/>
        <v>72.96999999997206</v>
      </c>
      <c r="N118" s="8">
        <v>0</v>
      </c>
      <c r="O118" s="8">
        <v>0</v>
      </c>
      <c r="P118" s="8">
        <v>1</v>
      </c>
    </row>
    <row r="119" spans="1:16" x14ac:dyDescent="0.25">
      <c r="A119" s="26">
        <v>116</v>
      </c>
      <c r="B119" s="82" t="s">
        <v>202</v>
      </c>
      <c r="C119" s="82" t="s">
        <v>203</v>
      </c>
      <c r="D119" s="23">
        <v>695751.18</v>
      </c>
      <c r="E119" s="23">
        <v>692135.03</v>
      </c>
      <c r="F119" s="117">
        <f t="shared" si="2"/>
        <v>-3616.1500000000233</v>
      </c>
      <c r="G119" s="100">
        <v>0</v>
      </c>
      <c r="H119" s="8">
        <v>1</v>
      </c>
      <c r="I119" s="8">
        <v>0</v>
      </c>
      <c r="K119" s="30">
        <v>777594.28</v>
      </c>
      <c r="L119" s="30">
        <v>755564.16</v>
      </c>
      <c r="M119" s="35">
        <f t="shared" si="3"/>
        <v>-22030.119999999995</v>
      </c>
      <c r="N119" s="8">
        <v>0</v>
      </c>
      <c r="O119" s="8">
        <v>1</v>
      </c>
      <c r="P119" s="8">
        <v>0</v>
      </c>
    </row>
    <row r="120" spans="1:16" x14ac:dyDescent="0.25">
      <c r="A120" s="26">
        <v>117</v>
      </c>
      <c r="B120" s="82" t="s">
        <v>65</v>
      </c>
      <c r="C120" s="82" t="s">
        <v>204</v>
      </c>
      <c r="D120" s="23">
        <v>373524.41</v>
      </c>
      <c r="E120" s="23">
        <v>373524.41</v>
      </c>
      <c r="F120" s="117">
        <f t="shared" si="2"/>
        <v>0</v>
      </c>
      <c r="G120" s="100">
        <v>1</v>
      </c>
      <c r="H120" s="8">
        <v>0</v>
      </c>
      <c r="I120" s="8">
        <v>0</v>
      </c>
      <c r="K120" s="30">
        <v>398293.13</v>
      </c>
      <c r="L120" s="30">
        <v>397418.77</v>
      </c>
      <c r="M120" s="35">
        <f t="shared" si="3"/>
        <v>-874.35999999998603</v>
      </c>
      <c r="N120" s="8">
        <v>0</v>
      </c>
      <c r="O120" s="8">
        <v>1</v>
      </c>
      <c r="P120" s="8">
        <v>0</v>
      </c>
    </row>
    <row r="121" spans="1:16" x14ac:dyDescent="0.25">
      <c r="A121" s="26">
        <v>118</v>
      </c>
      <c r="B121" s="82" t="s">
        <v>205</v>
      </c>
      <c r="C121" s="82" t="s">
        <v>206</v>
      </c>
      <c r="D121" s="23">
        <v>512448.74</v>
      </c>
      <c r="E121" s="23">
        <v>512448.74</v>
      </c>
      <c r="F121" s="117">
        <f t="shared" si="2"/>
        <v>0</v>
      </c>
      <c r="G121" s="100">
        <v>1</v>
      </c>
      <c r="H121" s="8">
        <v>0</v>
      </c>
      <c r="I121" s="8">
        <v>0</v>
      </c>
      <c r="K121" s="30">
        <v>478115.66</v>
      </c>
      <c r="L121" s="30">
        <v>482461.27</v>
      </c>
      <c r="M121" s="35">
        <f t="shared" si="3"/>
        <v>4345.6100000000442</v>
      </c>
      <c r="N121" s="8">
        <v>0</v>
      </c>
      <c r="O121" s="8">
        <v>0</v>
      </c>
      <c r="P121" s="8">
        <v>1</v>
      </c>
    </row>
    <row r="122" spans="1:16" x14ac:dyDescent="0.25">
      <c r="A122" s="26">
        <v>119</v>
      </c>
      <c r="B122" s="82" t="s">
        <v>207</v>
      </c>
      <c r="C122" s="82" t="s">
        <v>208</v>
      </c>
      <c r="D122" s="23">
        <v>28565.53</v>
      </c>
      <c r="E122" s="23">
        <v>28565.53</v>
      </c>
      <c r="F122" s="117">
        <f t="shared" si="2"/>
        <v>0</v>
      </c>
      <c r="G122" s="100">
        <v>1</v>
      </c>
      <c r="H122" s="8">
        <v>0</v>
      </c>
      <c r="I122" s="8">
        <v>0</v>
      </c>
      <c r="K122" s="30">
        <v>25111.19</v>
      </c>
      <c r="L122" s="30">
        <v>24799.91</v>
      </c>
      <c r="M122" s="35">
        <f t="shared" si="3"/>
        <v>-311.27999999999884</v>
      </c>
      <c r="N122" s="8">
        <v>0</v>
      </c>
      <c r="O122" s="8">
        <v>1</v>
      </c>
      <c r="P122" s="8">
        <v>0</v>
      </c>
    </row>
    <row r="123" spans="1:16" x14ac:dyDescent="0.25">
      <c r="A123" s="26">
        <v>120</v>
      </c>
      <c r="B123" s="82" t="s">
        <v>10</v>
      </c>
      <c r="C123" s="82" t="s">
        <v>209</v>
      </c>
      <c r="D123" s="23">
        <v>552018.54</v>
      </c>
      <c r="E123" s="23">
        <v>552018.54</v>
      </c>
      <c r="F123" s="117">
        <f t="shared" si="2"/>
        <v>0</v>
      </c>
      <c r="G123" s="100">
        <v>1</v>
      </c>
      <c r="H123" s="8">
        <v>0</v>
      </c>
      <c r="I123" s="8">
        <v>0</v>
      </c>
      <c r="K123" s="30">
        <v>615769.77</v>
      </c>
      <c r="L123" s="30">
        <v>596007.39</v>
      </c>
      <c r="M123" s="35">
        <f t="shared" si="3"/>
        <v>-19762.380000000005</v>
      </c>
      <c r="N123" s="8">
        <v>0</v>
      </c>
      <c r="O123" s="8">
        <v>1</v>
      </c>
      <c r="P123" s="8">
        <v>0</v>
      </c>
    </row>
    <row r="124" spans="1:16" x14ac:dyDescent="0.25">
      <c r="A124" s="26">
        <v>121</v>
      </c>
      <c r="B124" s="82" t="s">
        <v>10</v>
      </c>
      <c r="C124" s="82" t="s">
        <v>210</v>
      </c>
      <c r="D124" s="23">
        <v>1190373.21</v>
      </c>
      <c r="E124" s="23">
        <v>1187836.52</v>
      </c>
      <c r="F124" s="117">
        <f t="shared" si="2"/>
        <v>-2536.6899999999441</v>
      </c>
      <c r="G124" s="100">
        <v>0</v>
      </c>
      <c r="H124" s="8">
        <v>1</v>
      </c>
      <c r="I124" s="8">
        <v>0</v>
      </c>
      <c r="K124" s="30">
        <v>1329048.58</v>
      </c>
      <c r="L124" s="30">
        <v>1348547.44</v>
      </c>
      <c r="M124" s="35">
        <f t="shared" si="3"/>
        <v>19498.85999999987</v>
      </c>
      <c r="N124" s="8">
        <v>0</v>
      </c>
      <c r="O124" s="8">
        <v>0</v>
      </c>
      <c r="P124" s="8">
        <v>1</v>
      </c>
    </row>
    <row r="125" spans="1:16" x14ac:dyDescent="0.25">
      <c r="A125" s="26">
        <v>122</v>
      </c>
      <c r="B125" s="82" t="s">
        <v>211</v>
      </c>
      <c r="C125" s="82" t="s">
        <v>212</v>
      </c>
      <c r="D125" s="23">
        <v>28438.29</v>
      </c>
      <c r="E125" s="23">
        <v>28438.29</v>
      </c>
      <c r="F125" s="117">
        <f t="shared" si="2"/>
        <v>0</v>
      </c>
      <c r="G125" s="100">
        <v>1</v>
      </c>
      <c r="H125" s="8">
        <v>0</v>
      </c>
      <c r="I125" s="8">
        <v>0</v>
      </c>
      <c r="K125" s="30">
        <v>31075.792000000001</v>
      </c>
      <c r="L125" s="30">
        <v>31075.792000000001</v>
      </c>
      <c r="M125" s="35">
        <f t="shared" si="3"/>
        <v>0</v>
      </c>
      <c r="N125" s="8">
        <v>1</v>
      </c>
      <c r="O125" s="8">
        <v>0</v>
      </c>
      <c r="P125" s="8">
        <v>0</v>
      </c>
    </row>
    <row r="126" spans="1:16" x14ac:dyDescent="0.25">
      <c r="A126" s="26">
        <v>123</v>
      </c>
      <c r="B126" s="82" t="s">
        <v>170</v>
      </c>
      <c r="C126" s="82" t="s">
        <v>213</v>
      </c>
      <c r="D126" s="23">
        <v>611847.1</v>
      </c>
      <c r="E126" s="23">
        <v>611847.1</v>
      </c>
      <c r="F126" s="117">
        <f t="shared" si="2"/>
        <v>0</v>
      </c>
      <c r="G126" s="100">
        <v>1</v>
      </c>
      <c r="H126" s="8">
        <v>0</v>
      </c>
      <c r="I126" s="8">
        <v>0</v>
      </c>
      <c r="K126" s="30">
        <v>678393.92500000005</v>
      </c>
      <c r="L126" s="30">
        <v>707281.005</v>
      </c>
      <c r="M126" s="35">
        <f t="shared" si="3"/>
        <v>28887.079999999958</v>
      </c>
      <c r="N126" s="8">
        <v>0</v>
      </c>
      <c r="O126" s="8">
        <v>0</v>
      </c>
      <c r="P126" s="8">
        <v>1</v>
      </c>
    </row>
    <row r="127" spans="1:16" x14ac:dyDescent="0.25">
      <c r="A127" s="26">
        <v>124</v>
      </c>
      <c r="B127" s="82" t="s">
        <v>123</v>
      </c>
      <c r="C127" s="82" t="s">
        <v>214</v>
      </c>
      <c r="D127" s="23">
        <v>84764.29</v>
      </c>
      <c r="E127" s="23">
        <v>84764.29</v>
      </c>
      <c r="F127" s="117">
        <f t="shared" si="2"/>
        <v>0</v>
      </c>
      <c r="G127" s="100">
        <v>1</v>
      </c>
      <c r="H127" s="8">
        <v>0</v>
      </c>
      <c r="I127" s="8">
        <v>0</v>
      </c>
      <c r="K127" s="30">
        <v>120115.5</v>
      </c>
      <c r="L127" s="30">
        <v>120115.5</v>
      </c>
      <c r="M127" s="35">
        <f t="shared" si="3"/>
        <v>0</v>
      </c>
      <c r="N127" s="8">
        <v>1</v>
      </c>
      <c r="O127" s="8">
        <v>0</v>
      </c>
      <c r="P127" s="8">
        <v>0</v>
      </c>
    </row>
    <row r="128" spans="1:16" x14ac:dyDescent="0.25">
      <c r="A128" s="26">
        <v>125</v>
      </c>
      <c r="B128" s="82" t="s">
        <v>215</v>
      </c>
      <c r="C128" s="82" t="s">
        <v>216</v>
      </c>
      <c r="D128" s="23">
        <v>87116.15</v>
      </c>
      <c r="E128" s="23">
        <v>87116.15</v>
      </c>
      <c r="F128" s="117">
        <f t="shared" si="2"/>
        <v>0</v>
      </c>
      <c r="G128" s="100">
        <v>1</v>
      </c>
      <c r="H128" s="8">
        <v>0</v>
      </c>
      <c r="I128" s="8">
        <v>0</v>
      </c>
      <c r="K128" s="30">
        <v>87552.71</v>
      </c>
      <c r="L128" s="30">
        <v>87430.12</v>
      </c>
      <c r="M128" s="35">
        <f t="shared" si="3"/>
        <v>-122.59000000001106</v>
      </c>
      <c r="N128" s="8">
        <v>0</v>
      </c>
      <c r="O128" s="8">
        <v>1</v>
      </c>
      <c r="P128" s="8">
        <v>0</v>
      </c>
    </row>
    <row r="129" spans="1:16" x14ac:dyDescent="0.25">
      <c r="A129" s="26">
        <v>126</v>
      </c>
      <c r="B129" s="82" t="s">
        <v>217</v>
      </c>
      <c r="C129" s="82" t="s">
        <v>218</v>
      </c>
      <c r="D129" s="23">
        <v>9907.5</v>
      </c>
      <c r="E129" s="23">
        <v>6442.5</v>
      </c>
      <c r="F129" s="117">
        <f t="shared" si="2"/>
        <v>-3465</v>
      </c>
      <c r="G129" s="100">
        <v>0</v>
      </c>
      <c r="H129" s="8">
        <v>1</v>
      </c>
      <c r="I129" s="8">
        <v>0</v>
      </c>
      <c r="K129" s="30">
        <v>17824.919999999998</v>
      </c>
      <c r="L129" s="30">
        <v>18029.174999999999</v>
      </c>
      <c r="M129" s="35">
        <f t="shared" si="3"/>
        <v>204.25500000000102</v>
      </c>
      <c r="N129" s="8">
        <v>0</v>
      </c>
      <c r="O129" s="8">
        <v>0</v>
      </c>
      <c r="P129" s="8">
        <v>1</v>
      </c>
    </row>
    <row r="130" spans="1:16" x14ac:dyDescent="0.25">
      <c r="A130" s="26">
        <v>127</v>
      </c>
      <c r="B130" s="82" t="s">
        <v>219</v>
      </c>
      <c r="C130" s="82" t="s">
        <v>220</v>
      </c>
      <c r="D130" s="23">
        <v>364113.72</v>
      </c>
      <c r="E130" s="23">
        <v>364113.72</v>
      </c>
      <c r="F130" s="117">
        <f t="shared" si="2"/>
        <v>0</v>
      </c>
      <c r="G130" s="100">
        <v>1</v>
      </c>
      <c r="H130" s="8">
        <v>0</v>
      </c>
      <c r="I130" s="8">
        <v>0</v>
      </c>
      <c r="K130" s="30">
        <v>419221.85</v>
      </c>
      <c r="L130" s="30">
        <v>421163.2</v>
      </c>
      <c r="M130" s="35">
        <f t="shared" si="3"/>
        <v>1941.3500000000349</v>
      </c>
      <c r="N130" s="8">
        <v>0</v>
      </c>
      <c r="O130" s="8">
        <v>0</v>
      </c>
      <c r="P130" s="8">
        <v>1</v>
      </c>
    </row>
    <row r="131" spans="1:16" x14ac:dyDescent="0.25">
      <c r="A131" s="26">
        <v>128</v>
      </c>
      <c r="B131" s="82" t="s">
        <v>221</v>
      </c>
      <c r="C131" s="82" t="s">
        <v>222</v>
      </c>
      <c r="D131" s="23">
        <v>106966.52</v>
      </c>
      <c r="E131" s="23">
        <v>103141.62</v>
      </c>
      <c r="F131" s="117">
        <f t="shared" si="2"/>
        <v>-3824.9000000000087</v>
      </c>
      <c r="G131" s="100">
        <v>0</v>
      </c>
      <c r="H131" s="8">
        <v>1</v>
      </c>
      <c r="I131" s="8">
        <v>0</v>
      </c>
      <c r="K131" s="30">
        <v>145406.87</v>
      </c>
      <c r="L131" s="30">
        <v>149795.60999999999</v>
      </c>
      <c r="M131" s="35">
        <f t="shared" si="3"/>
        <v>4388.7399999999907</v>
      </c>
      <c r="N131" s="8">
        <v>0</v>
      </c>
      <c r="O131" s="8">
        <v>0</v>
      </c>
      <c r="P131" s="8">
        <v>1</v>
      </c>
    </row>
    <row r="132" spans="1:16" x14ac:dyDescent="0.25">
      <c r="A132" s="26">
        <v>129</v>
      </c>
      <c r="B132" s="82" t="s">
        <v>223</v>
      </c>
      <c r="C132" s="82" t="s">
        <v>224</v>
      </c>
      <c r="D132" s="23">
        <v>82645.009999999995</v>
      </c>
      <c r="E132" s="23">
        <v>82693.61</v>
      </c>
      <c r="F132" s="117">
        <f t="shared" si="2"/>
        <v>48.600000000005821</v>
      </c>
      <c r="G132" s="100">
        <v>0</v>
      </c>
      <c r="H132" s="8">
        <v>0</v>
      </c>
      <c r="I132" s="8">
        <v>1</v>
      </c>
      <c r="K132" s="30">
        <v>94028.78</v>
      </c>
      <c r="L132" s="30">
        <v>93407.4</v>
      </c>
      <c r="M132" s="35">
        <f t="shared" si="3"/>
        <v>-621.38000000000466</v>
      </c>
      <c r="N132" s="8">
        <v>0</v>
      </c>
      <c r="O132" s="8">
        <v>1</v>
      </c>
      <c r="P132" s="8">
        <v>0</v>
      </c>
    </row>
    <row r="133" spans="1:16" x14ac:dyDescent="0.25">
      <c r="A133" s="26">
        <v>130</v>
      </c>
      <c r="B133" s="82" t="s">
        <v>24</v>
      </c>
      <c r="C133" s="82" t="s">
        <v>225</v>
      </c>
      <c r="D133" s="23">
        <v>2680247.36</v>
      </c>
      <c r="E133" s="23">
        <v>2680239.65</v>
      </c>
      <c r="F133" s="117">
        <f t="shared" si="2"/>
        <v>-7.7099999999627471</v>
      </c>
      <c r="G133" s="100">
        <v>0</v>
      </c>
      <c r="H133" s="8">
        <v>1</v>
      </c>
      <c r="I133" s="8">
        <v>0</v>
      </c>
      <c r="K133" s="30">
        <v>2569469.31</v>
      </c>
      <c r="L133" s="30">
        <v>2575626.6</v>
      </c>
      <c r="M133" s="35">
        <f t="shared" si="3"/>
        <v>6157.2900000000373</v>
      </c>
      <c r="N133" s="8">
        <v>0</v>
      </c>
      <c r="O133" s="8">
        <v>0</v>
      </c>
      <c r="P133" s="8">
        <v>1</v>
      </c>
    </row>
    <row r="134" spans="1:16" x14ac:dyDescent="0.25">
      <c r="A134" s="26">
        <v>131</v>
      </c>
      <c r="B134" s="82" t="s">
        <v>69</v>
      </c>
      <c r="C134" s="82" t="s">
        <v>226</v>
      </c>
      <c r="D134" s="23">
        <v>495506.62</v>
      </c>
      <c r="E134" s="23">
        <v>495969.67</v>
      </c>
      <c r="F134" s="117">
        <f t="shared" si="2"/>
        <v>463.04999999998836</v>
      </c>
      <c r="G134" s="100">
        <v>0</v>
      </c>
      <c r="H134" s="8">
        <v>0</v>
      </c>
      <c r="I134" s="8">
        <v>1</v>
      </c>
      <c r="K134" s="30">
        <v>620445.18999999994</v>
      </c>
      <c r="L134" s="30">
        <v>625375.94999999995</v>
      </c>
      <c r="M134" s="35">
        <f t="shared" si="3"/>
        <v>4930.7600000000093</v>
      </c>
      <c r="N134" s="8">
        <v>0</v>
      </c>
      <c r="O134" s="8">
        <v>0</v>
      </c>
      <c r="P134" s="8">
        <v>1</v>
      </c>
    </row>
    <row r="135" spans="1:16" x14ac:dyDescent="0.25">
      <c r="A135" s="26">
        <v>132</v>
      </c>
      <c r="B135" s="82" t="s">
        <v>227</v>
      </c>
      <c r="C135" s="82" t="s">
        <v>227</v>
      </c>
      <c r="D135" s="23">
        <v>217304.08</v>
      </c>
      <c r="E135" s="23">
        <v>217304.08</v>
      </c>
      <c r="F135" s="117">
        <f t="shared" ref="F135:F170" si="4">E135-D135</f>
        <v>0</v>
      </c>
      <c r="G135" s="100">
        <v>1</v>
      </c>
      <c r="H135" s="8">
        <v>0</v>
      </c>
      <c r="I135" s="8">
        <v>0</v>
      </c>
      <c r="K135" s="30">
        <v>241078.1</v>
      </c>
      <c r="L135" s="30">
        <v>240702.76</v>
      </c>
      <c r="M135" s="35">
        <f t="shared" ref="M135:M170" si="5">L135-K135</f>
        <v>-375.33999999999651</v>
      </c>
      <c r="N135" s="8">
        <v>0</v>
      </c>
      <c r="O135" s="8">
        <v>1</v>
      </c>
      <c r="P135" s="8">
        <v>0</v>
      </c>
    </row>
    <row r="136" spans="1:16" x14ac:dyDescent="0.25">
      <c r="A136" s="26">
        <v>133</v>
      </c>
      <c r="B136" s="82" t="s">
        <v>228</v>
      </c>
      <c r="C136" s="82" t="s">
        <v>229</v>
      </c>
      <c r="D136" s="23">
        <v>118553.44</v>
      </c>
      <c r="E136" s="23">
        <v>118553.44</v>
      </c>
      <c r="F136" s="117">
        <f t="shared" si="4"/>
        <v>0</v>
      </c>
      <c r="G136" s="100">
        <v>1</v>
      </c>
      <c r="H136" s="8">
        <v>0</v>
      </c>
      <c r="I136" s="8">
        <v>0</v>
      </c>
      <c r="K136" s="30">
        <v>113992.94</v>
      </c>
      <c r="L136" s="30">
        <v>114959.71</v>
      </c>
      <c r="M136" s="35">
        <f t="shared" si="5"/>
        <v>966.77000000000407</v>
      </c>
      <c r="N136" s="8">
        <v>0</v>
      </c>
      <c r="O136" s="8">
        <v>0</v>
      </c>
      <c r="P136" s="8">
        <v>1</v>
      </c>
    </row>
    <row r="137" spans="1:16" x14ac:dyDescent="0.25">
      <c r="A137" s="26">
        <v>134</v>
      </c>
      <c r="B137" s="82" t="s">
        <v>230</v>
      </c>
      <c r="C137" s="82" t="s">
        <v>231</v>
      </c>
      <c r="D137" s="23">
        <v>16647.75</v>
      </c>
      <c r="E137" s="23">
        <v>16647.75</v>
      </c>
      <c r="F137" s="117">
        <f t="shared" si="4"/>
        <v>0</v>
      </c>
      <c r="G137" s="100">
        <v>1</v>
      </c>
      <c r="H137" s="8">
        <v>0</v>
      </c>
      <c r="I137" s="8">
        <v>0</v>
      </c>
      <c r="K137" s="30">
        <v>17869.95</v>
      </c>
      <c r="L137" s="30">
        <v>17869.95</v>
      </c>
      <c r="M137" s="35">
        <f t="shared" si="5"/>
        <v>0</v>
      </c>
      <c r="N137" s="8">
        <v>1</v>
      </c>
      <c r="O137" s="8">
        <v>0</v>
      </c>
      <c r="P137" s="8">
        <v>0</v>
      </c>
    </row>
    <row r="138" spans="1:16" x14ac:dyDescent="0.25">
      <c r="A138" s="26">
        <v>135</v>
      </c>
      <c r="B138" s="82" t="s">
        <v>232</v>
      </c>
      <c r="C138" s="82" t="s">
        <v>233</v>
      </c>
      <c r="D138" s="23">
        <v>258954.94409999999</v>
      </c>
      <c r="E138" s="23">
        <v>258418.6151</v>
      </c>
      <c r="F138" s="117">
        <f t="shared" si="4"/>
        <v>-536.3289999999979</v>
      </c>
      <c r="G138" s="100">
        <v>0</v>
      </c>
      <c r="H138" s="8">
        <v>1</v>
      </c>
      <c r="I138" s="8">
        <v>0</v>
      </c>
      <c r="K138" s="30">
        <v>298463.2867</v>
      </c>
      <c r="L138" s="30">
        <v>298463.2867</v>
      </c>
      <c r="M138" s="35">
        <f t="shared" si="5"/>
        <v>0</v>
      </c>
      <c r="N138" s="8">
        <v>1</v>
      </c>
      <c r="O138" s="8">
        <v>0</v>
      </c>
      <c r="P138" s="8">
        <v>0</v>
      </c>
    </row>
    <row r="139" spans="1:16" x14ac:dyDescent="0.25">
      <c r="A139" s="26">
        <v>136</v>
      </c>
      <c r="B139" s="82" t="s">
        <v>234</v>
      </c>
      <c r="C139" s="82" t="s">
        <v>235</v>
      </c>
      <c r="D139" s="23">
        <v>17315.46</v>
      </c>
      <c r="E139" s="23">
        <v>17315.46</v>
      </c>
      <c r="F139" s="117">
        <f t="shared" si="4"/>
        <v>0</v>
      </c>
      <c r="G139" s="100">
        <v>1</v>
      </c>
      <c r="H139" s="8">
        <v>0</v>
      </c>
      <c r="I139" s="8">
        <v>0</v>
      </c>
      <c r="K139" s="30">
        <v>10087.700000000001</v>
      </c>
      <c r="L139" s="30">
        <v>10087.700000000001</v>
      </c>
      <c r="M139" s="35">
        <f t="shared" si="5"/>
        <v>0</v>
      </c>
      <c r="N139" s="8">
        <v>1</v>
      </c>
      <c r="O139" s="8">
        <v>0</v>
      </c>
      <c r="P139" s="8">
        <v>0</v>
      </c>
    </row>
    <row r="140" spans="1:16" x14ac:dyDescent="0.25">
      <c r="A140" s="26">
        <v>137</v>
      </c>
      <c r="B140" s="82" t="s">
        <v>236</v>
      </c>
      <c r="C140" s="82" t="s">
        <v>237</v>
      </c>
      <c r="D140" s="23">
        <v>6570.52</v>
      </c>
      <c r="E140" s="23">
        <v>6594.5</v>
      </c>
      <c r="F140" s="117">
        <f t="shared" si="4"/>
        <v>23.979999999999563</v>
      </c>
      <c r="G140" s="100">
        <v>0</v>
      </c>
      <c r="H140" s="8">
        <v>0</v>
      </c>
      <c r="I140" s="8">
        <v>1</v>
      </c>
      <c r="K140" s="30">
        <v>7987.52</v>
      </c>
      <c r="L140" s="30">
        <v>7987.52</v>
      </c>
      <c r="M140" s="35">
        <f t="shared" si="5"/>
        <v>0</v>
      </c>
      <c r="N140" s="8">
        <v>1</v>
      </c>
      <c r="O140" s="8">
        <v>0</v>
      </c>
      <c r="P140" s="8">
        <v>0</v>
      </c>
    </row>
    <row r="141" spans="1:16" x14ac:dyDescent="0.25">
      <c r="A141" s="26">
        <v>138</v>
      </c>
      <c r="B141" s="82" t="s">
        <v>238</v>
      </c>
      <c r="C141" s="82" t="s">
        <v>239</v>
      </c>
      <c r="D141" s="23">
        <v>101642.78</v>
      </c>
      <c r="E141" s="23">
        <v>101642.78</v>
      </c>
      <c r="F141" s="117">
        <f t="shared" si="4"/>
        <v>0</v>
      </c>
      <c r="G141" s="100">
        <v>1</v>
      </c>
      <c r="H141" s="8">
        <v>0</v>
      </c>
      <c r="I141" s="8">
        <v>0</v>
      </c>
      <c r="K141" s="30">
        <v>105964.55</v>
      </c>
      <c r="L141" s="30">
        <v>106148.61</v>
      </c>
      <c r="M141" s="35">
        <f t="shared" si="5"/>
        <v>184.05999999999767</v>
      </c>
      <c r="N141" s="8">
        <v>0</v>
      </c>
      <c r="O141" s="8">
        <v>0</v>
      </c>
      <c r="P141" s="8">
        <v>1</v>
      </c>
    </row>
    <row r="142" spans="1:16" x14ac:dyDescent="0.25">
      <c r="A142" s="26">
        <v>139</v>
      </c>
      <c r="B142" s="82" t="s">
        <v>240</v>
      </c>
      <c r="C142" s="82" t="s">
        <v>241</v>
      </c>
      <c r="D142" s="23">
        <v>434435.87</v>
      </c>
      <c r="E142" s="23">
        <v>429247.95</v>
      </c>
      <c r="F142" s="117">
        <f t="shared" si="4"/>
        <v>-5187.9199999999837</v>
      </c>
      <c r="G142" s="100">
        <v>0</v>
      </c>
      <c r="H142" s="8">
        <v>1</v>
      </c>
      <c r="I142" s="8">
        <v>0</v>
      </c>
      <c r="K142" s="30">
        <v>429388.41</v>
      </c>
      <c r="L142" s="30">
        <v>424303.33</v>
      </c>
      <c r="M142" s="35">
        <f t="shared" si="5"/>
        <v>-5085.0799999999581</v>
      </c>
      <c r="N142" s="8">
        <v>0</v>
      </c>
      <c r="O142" s="8">
        <v>1</v>
      </c>
      <c r="P142" s="8">
        <v>0</v>
      </c>
    </row>
    <row r="143" spans="1:16" x14ac:dyDescent="0.25">
      <c r="A143" s="26">
        <v>140</v>
      </c>
      <c r="B143" s="82" t="s">
        <v>242</v>
      </c>
      <c r="C143" s="82" t="s">
        <v>243</v>
      </c>
      <c r="D143" s="23">
        <v>5484</v>
      </c>
      <c r="E143" s="23">
        <v>5484</v>
      </c>
      <c r="F143" s="117">
        <f t="shared" si="4"/>
        <v>0</v>
      </c>
      <c r="G143" s="100">
        <v>1</v>
      </c>
      <c r="H143" s="8">
        <v>0</v>
      </c>
      <c r="I143" s="8">
        <v>0</v>
      </c>
      <c r="K143" s="30">
        <v>7547.01</v>
      </c>
      <c r="L143" s="30">
        <v>7547.01</v>
      </c>
      <c r="M143" s="35">
        <f t="shared" si="5"/>
        <v>0</v>
      </c>
      <c r="N143" s="8">
        <v>1</v>
      </c>
      <c r="O143" s="8">
        <v>0</v>
      </c>
      <c r="P143" s="8">
        <v>0</v>
      </c>
    </row>
    <row r="144" spans="1:16" x14ac:dyDescent="0.25">
      <c r="A144" s="26">
        <v>141</v>
      </c>
      <c r="B144" s="82" t="s">
        <v>244</v>
      </c>
      <c r="C144" s="82" t="s">
        <v>245</v>
      </c>
      <c r="D144" s="23">
        <v>143810.68</v>
      </c>
      <c r="E144" s="23">
        <v>143810.68</v>
      </c>
      <c r="F144" s="117">
        <f t="shared" si="4"/>
        <v>0</v>
      </c>
      <c r="G144" s="100">
        <v>1</v>
      </c>
      <c r="H144" s="8">
        <v>0</v>
      </c>
      <c r="I144" s="8">
        <v>0</v>
      </c>
      <c r="K144" s="30">
        <v>142602.65</v>
      </c>
      <c r="L144" s="30">
        <v>142602.65</v>
      </c>
      <c r="M144" s="35">
        <f t="shared" si="5"/>
        <v>0</v>
      </c>
      <c r="N144" s="8">
        <v>1</v>
      </c>
      <c r="O144" s="8">
        <v>0</v>
      </c>
      <c r="P144" s="8">
        <v>0</v>
      </c>
    </row>
    <row r="145" spans="1:16" x14ac:dyDescent="0.25">
      <c r="A145" s="26">
        <v>142</v>
      </c>
      <c r="B145" s="82" t="s">
        <v>246</v>
      </c>
      <c r="C145" s="82" t="s">
        <v>247</v>
      </c>
      <c r="D145" s="23">
        <v>25369.86</v>
      </c>
      <c r="E145" s="23">
        <v>25369.86</v>
      </c>
      <c r="F145" s="117">
        <f t="shared" si="4"/>
        <v>0</v>
      </c>
      <c r="G145" s="100">
        <v>1</v>
      </c>
      <c r="H145" s="8">
        <v>0</v>
      </c>
      <c r="I145" s="8">
        <v>0</v>
      </c>
      <c r="K145" s="30">
        <v>39342.76</v>
      </c>
      <c r="L145" s="30">
        <v>39342.76</v>
      </c>
      <c r="M145" s="35">
        <f t="shared" si="5"/>
        <v>0</v>
      </c>
      <c r="N145" s="8">
        <v>1</v>
      </c>
      <c r="O145" s="8">
        <v>0</v>
      </c>
      <c r="P145" s="8">
        <v>0</v>
      </c>
    </row>
    <row r="146" spans="1:16" x14ac:dyDescent="0.25">
      <c r="A146" s="26">
        <v>143</v>
      </c>
      <c r="B146" s="82" t="s">
        <v>248</v>
      </c>
      <c r="C146" s="82" t="s">
        <v>249</v>
      </c>
      <c r="D146" s="23">
        <v>80312.872499999998</v>
      </c>
      <c r="E146" s="23">
        <v>80312.872499999998</v>
      </c>
      <c r="F146" s="117">
        <f t="shared" si="4"/>
        <v>0</v>
      </c>
      <c r="G146" s="100">
        <v>1</v>
      </c>
      <c r="H146" s="8">
        <v>0</v>
      </c>
      <c r="I146" s="8">
        <v>0</v>
      </c>
      <c r="K146" s="30">
        <v>90594.12</v>
      </c>
      <c r="L146" s="30">
        <v>90687.2</v>
      </c>
      <c r="M146" s="35">
        <f t="shared" si="5"/>
        <v>93.080000000001746</v>
      </c>
      <c r="N146" s="8">
        <v>0</v>
      </c>
      <c r="O146" s="8">
        <v>0</v>
      </c>
      <c r="P146" s="8">
        <v>1</v>
      </c>
    </row>
    <row r="147" spans="1:16" x14ac:dyDescent="0.25">
      <c r="A147" s="26">
        <v>144</v>
      </c>
      <c r="B147" s="82" t="s">
        <v>250</v>
      </c>
      <c r="C147" s="82" t="s">
        <v>251</v>
      </c>
      <c r="D147" s="23">
        <v>37230.400000000001</v>
      </c>
      <c r="E147" s="23">
        <v>37230.400000000001</v>
      </c>
      <c r="F147" s="117">
        <f t="shared" si="4"/>
        <v>0</v>
      </c>
      <c r="G147" s="100">
        <v>1</v>
      </c>
      <c r="H147" s="8">
        <v>0</v>
      </c>
      <c r="I147" s="8">
        <v>0</v>
      </c>
      <c r="K147" s="30">
        <v>31837.05</v>
      </c>
      <c r="L147" s="30">
        <v>31837.05</v>
      </c>
      <c r="M147" s="35">
        <f t="shared" si="5"/>
        <v>0</v>
      </c>
      <c r="N147" s="8">
        <v>1</v>
      </c>
      <c r="O147" s="8">
        <v>0</v>
      </c>
      <c r="P147" s="8">
        <v>0</v>
      </c>
    </row>
    <row r="148" spans="1:16" x14ac:dyDescent="0.25">
      <c r="A148" s="26">
        <v>145</v>
      </c>
      <c r="B148" s="82" t="s">
        <v>252</v>
      </c>
      <c r="C148" s="82" t="s">
        <v>253</v>
      </c>
      <c r="D148" s="23">
        <v>6144.6</v>
      </c>
      <c r="E148" s="23">
        <v>6144.6</v>
      </c>
      <c r="F148" s="117">
        <f t="shared" si="4"/>
        <v>0</v>
      </c>
      <c r="G148" s="100">
        <v>1</v>
      </c>
      <c r="H148" s="8">
        <v>0</v>
      </c>
      <c r="I148" s="8">
        <v>0</v>
      </c>
      <c r="K148" s="30">
        <v>3150</v>
      </c>
      <c r="L148" s="30">
        <v>3150</v>
      </c>
      <c r="M148" s="35">
        <f t="shared" si="5"/>
        <v>0</v>
      </c>
      <c r="N148" s="8">
        <v>1</v>
      </c>
      <c r="O148" s="8">
        <v>0</v>
      </c>
      <c r="P148" s="8">
        <v>0</v>
      </c>
    </row>
    <row r="149" spans="1:16" x14ac:dyDescent="0.25">
      <c r="A149" s="26">
        <v>146</v>
      </c>
      <c r="B149" s="82" t="s">
        <v>254</v>
      </c>
      <c r="C149" s="82" t="s">
        <v>255</v>
      </c>
      <c r="D149" s="23">
        <v>96106.12</v>
      </c>
      <c r="E149" s="23">
        <v>95976.2</v>
      </c>
      <c r="F149" s="117">
        <f t="shared" si="4"/>
        <v>-129.91999999999825</v>
      </c>
      <c r="G149" s="100">
        <v>0</v>
      </c>
      <c r="H149" s="8">
        <v>1</v>
      </c>
      <c r="I149" s="8">
        <v>0</v>
      </c>
      <c r="K149" s="30">
        <v>106435.6</v>
      </c>
      <c r="L149" s="30">
        <v>102650.8</v>
      </c>
      <c r="M149" s="35">
        <f t="shared" si="5"/>
        <v>-3784.8000000000029</v>
      </c>
      <c r="N149" s="8">
        <v>0</v>
      </c>
      <c r="O149" s="8">
        <v>1</v>
      </c>
      <c r="P149" s="8">
        <v>0</v>
      </c>
    </row>
    <row r="150" spans="1:16" x14ac:dyDescent="0.25">
      <c r="A150" s="26">
        <v>147</v>
      </c>
      <c r="B150" s="82" t="s">
        <v>10</v>
      </c>
      <c r="C150" s="82" t="s">
        <v>256</v>
      </c>
      <c r="D150" s="23">
        <v>358107.23</v>
      </c>
      <c r="E150" s="23">
        <v>349282.83</v>
      </c>
      <c r="F150" s="117">
        <f t="shared" si="4"/>
        <v>-8824.3999999999651</v>
      </c>
      <c r="G150" s="100">
        <v>0</v>
      </c>
      <c r="H150" s="8">
        <v>1</v>
      </c>
      <c r="I150" s="8">
        <v>0</v>
      </c>
      <c r="K150" s="30">
        <v>404208.9</v>
      </c>
      <c r="L150" s="30">
        <v>401359.82</v>
      </c>
      <c r="M150" s="35">
        <f t="shared" si="5"/>
        <v>-2849.0800000000163</v>
      </c>
      <c r="N150" s="8">
        <v>0</v>
      </c>
      <c r="O150" s="8">
        <v>1</v>
      </c>
      <c r="P150" s="8">
        <v>0</v>
      </c>
    </row>
    <row r="151" spans="1:16" x14ac:dyDescent="0.25">
      <c r="A151" s="26">
        <v>148</v>
      </c>
      <c r="B151" s="82" t="s">
        <v>257</v>
      </c>
      <c r="C151" s="82" t="s">
        <v>258</v>
      </c>
      <c r="D151" s="23">
        <v>4899295.51</v>
      </c>
      <c r="E151" s="23">
        <v>4901294.1900000004</v>
      </c>
      <c r="F151" s="117">
        <f t="shared" si="4"/>
        <v>1998.6800000006333</v>
      </c>
      <c r="G151" s="100">
        <v>0</v>
      </c>
      <c r="H151" s="8">
        <v>0</v>
      </c>
      <c r="I151" s="8">
        <v>1</v>
      </c>
      <c r="K151" s="30">
        <v>5270898.54</v>
      </c>
      <c r="L151" s="30">
        <v>5267523.78</v>
      </c>
      <c r="M151" s="35">
        <f t="shared" si="5"/>
        <v>-3374.7599999997765</v>
      </c>
      <c r="N151" s="8">
        <v>0</v>
      </c>
      <c r="O151" s="8">
        <v>1</v>
      </c>
      <c r="P151" s="8">
        <v>0</v>
      </c>
    </row>
    <row r="152" spans="1:16" x14ac:dyDescent="0.25">
      <c r="A152" s="26">
        <v>149</v>
      </c>
      <c r="B152" s="82" t="s">
        <v>259</v>
      </c>
      <c r="C152" s="82" t="s">
        <v>260</v>
      </c>
      <c r="D152" s="23">
        <v>2531479.14</v>
      </c>
      <c r="E152" s="23">
        <v>2497142.89</v>
      </c>
      <c r="F152" s="117">
        <f t="shared" si="4"/>
        <v>-34336.25</v>
      </c>
      <c r="G152" s="100">
        <v>0</v>
      </c>
      <c r="H152" s="8">
        <v>1</v>
      </c>
      <c r="I152" s="8">
        <v>0</v>
      </c>
      <c r="K152" s="30">
        <v>2673807.7400000002</v>
      </c>
      <c r="L152" s="30">
        <v>2667096.44</v>
      </c>
      <c r="M152" s="35">
        <f t="shared" si="5"/>
        <v>-6711.3000000002794</v>
      </c>
      <c r="N152" s="8">
        <v>0</v>
      </c>
      <c r="O152" s="8">
        <v>1</v>
      </c>
      <c r="P152" s="8">
        <v>0</v>
      </c>
    </row>
    <row r="153" spans="1:16" x14ac:dyDescent="0.25">
      <c r="A153" s="26">
        <v>150</v>
      </c>
      <c r="B153" s="82" t="s">
        <v>189</v>
      </c>
      <c r="C153" s="82" t="s">
        <v>261</v>
      </c>
      <c r="D153" s="23">
        <v>1080335.7</v>
      </c>
      <c r="E153" s="23">
        <v>1080147.73</v>
      </c>
      <c r="F153" s="117">
        <f t="shared" si="4"/>
        <v>-187.96999999997206</v>
      </c>
      <c r="G153" s="100">
        <v>0</v>
      </c>
      <c r="H153" s="8">
        <v>1</v>
      </c>
      <c r="I153" s="8">
        <v>0</v>
      </c>
      <c r="K153" s="30">
        <v>1144198.21</v>
      </c>
      <c r="L153" s="30">
        <v>1162162.3799999999</v>
      </c>
      <c r="M153" s="35">
        <f t="shared" si="5"/>
        <v>17964.169999999925</v>
      </c>
      <c r="N153" s="8">
        <v>0</v>
      </c>
      <c r="O153" s="8">
        <v>0</v>
      </c>
      <c r="P153" s="8">
        <v>1</v>
      </c>
    </row>
    <row r="154" spans="1:16" x14ac:dyDescent="0.25">
      <c r="A154" s="26">
        <v>151</v>
      </c>
      <c r="B154" s="82" t="s">
        <v>262</v>
      </c>
      <c r="C154" s="82" t="s">
        <v>263</v>
      </c>
      <c r="D154" s="23">
        <v>512896.29</v>
      </c>
      <c r="E154" s="23">
        <v>514565.45</v>
      </c>
      <c r="F154" s="117">
        <f t="shared" si="4"/>
        <v>1669.1600000000326</v>
      </c>
      <c r="G154" s="100">
        <v>0</v>
      </c>
      <c r="H154" s="8">
        <v>0</v>
      </c>
      <c r="I154" s="8">
        <v>1</v>
      </c>
      <c r="K154" s="30">
        <v>640777.73</v>
      </c>
      <c r="L154" s="30">
        <v>649742.96</v>
      </c>
      <c r="M154" s="35">
        <f t="shared" si="5"/>
        <v>8965.2299999999814</v>
      </c>
      <c r="N154" s="8">
        <v>0</v>
      </c>
      <c r="O154" s="8">
        <v>0</v>
      </c>
      <c r="P154" s="8">
        <v>1</v>
      </c>
    </row>
    <row r="155" spans="1:16" x14ac:dyDescent="0.25">
      <c r="A155" s="26">
        <v>152</v>
      </c>
      <c r="B155" s="82" t="s">
        <v>264</v>
      </c>
      <c r="C155" s="82" t="s">
        <v>265</v>
      </c>
      <c r="D155" s="23">
        <v>11054.4565</v>
      </c>
      <c r="E155" s="23">
        <v>11054.4565</v>
      </c>
      <c r="F155" s="117">
        <f t="shared" si="4"/>
        <v>0</v>
      </c>
      <c r="G155" s="100">
        <v>1</v>
      </c>
      <c r="H155" s="8">
        <v>0</v>
      </c>
      <c r="I155" s="8">
        <v>0</v>
      </c>
      <c r="K155" s="30">
        <v>11918.627500000001</v>
      </c>
      <c r="L155" s="30">
        <v>11710.077499999999</v>
      </c>
      <c r="M155" s="35">
        <f t="shared" si="5"/>
        <v>-208.55000000000109</v>
      </c>
      <c r="N155" s="8">
        <v>0</v>
      </c>
      <c r="O155" s="8">
        <v>1</v>
      </c>
      <c r="P155" s="8">
        <v>0</v>
      </c>
    </row>
    <row r="156" spans="1:16" x14ac:dyDescent="0.25">
      <c r="A156" s="26">
        <v>153</v>
      </c>
      <c r="B156" s="82" t="s">
        <v>266</v>
      </c>
      <c r="C156" s="82" t="s">
        <v>267</v>
      </c>
      <c r="D156" s="23">
        <v>514078.43</v>
      </c>
      <c r="E156" s="23">
        <v>515537.25</v>
      </c>
      <c r="F156" s="117">
        <f t="shared" si="4"/>
        <v>1458.820000000007</v>
      </c>
      <c r="G156" s="100">
        <v>0</v>
      </c>
      <c r="H156" s="8">
        <v>0</v>
      </c>
      <c r="I156" s="8">
        <v>1</v>
      </c>
      <c r="K156" s="30">
        <v>575953.44999999995</v>
      </c>
      <c r="L156" s="30">
        <v>597431.39</v>
      </c>
      <c r="M156" s="35">
        <f t="shared" si="5"/>
        <v>21477.940000000061</v>
      </c>
      <c r="N156" s="8">
        <v>0</v>
      </c>
      <c r="O156" s="8">
        <v>0</v>
      </c>
      <c r="P156" s="8">
        <v>1</v>
      </c>
    </row>
    <row r="157" spans="1:16" x14ac:dyDescent="0.25">
      <c r="A157" s="26">
        <v>154</v>
      </c>
      <c r="B157" s="82" t="s">
        <v>268</v>
      </c>
      <c r="C157" s="82" t="s">
        <v>269</v>
      </c>
      <c r="D157" s="23">
        <v>127773.36</v>
      </c>
      <c r="E157" s="23">
        <v>127773.36</v>
      </c>
      <c r="F157" s="117">
        <f t="shared" si="4"/>
        <v>0</v>
      </c>
      <c r="G157" s="100">
        <v>1</v>
      </c>
      <c r="H157" s="8">
        <v>0</v>
      </c>
      <c r="I157" s="8">
        <v>0</v>
      </c>
      <c r="K157" s="30">
        <v>113364.76</v>
      </c>
      <c r="L157" s="30">
        <v>112080.76</v>
      </c>
      <c r="M157" s="35">
        <f t="shared" si="5"/>
        <v>-1284</v>
      </c>
      <c r="N157" s="8">
        <v>0</v>
      </c>
      <c r="O157" s="8">
        <v>1</v>
      </c>
      <c r="P157" s="8">
        <v>0</v>
      </c>
    </row>
    <row r="158" spans="1:16" x14ac:dyDescent="0.25">
      <c r="A158" s="26">
        <v>155</v>
      </c>
      <c r="B158" s="82" t="s">
        <v>270</v>
      </c>
      <c r="C158" s="82" t="s">
        <v>271</v>
      </c>
      <c r="D158" s="23">
        <v>330425.34000000003</v>
      </c>
      <c r="E158" s="23">
        <v>326767.84000000003</v>
      </c>
      <c r="F158" s="117">
        <f t="shared" si="4"/>
        <v>-3657.5</v>
      </c>
      <c r="G158" s="100">
        <v>0</v>
      </c>
      <c r="H158" s="8">
        <v>1</v>
      </c>
      <c r="I158" s="8">
        <v>0</v>
      </c>
      <c r="K158" s="30">
        <v>397239.68</v>
      </c>
      <c r="L158" s="30">
        <v>378103.44</v>
      </c>
      <c r="M158" s="35">
        <f t="shared" si="5"/>
        <v>-19136.239999999991</v>
      </c>
      <c r="N158" s="8">
        <v>0</v>
      </c>
      <c r="O158" s="8">
        <v>1</v>
      </c>
      <c r="P158" s="8">
        <v>0</v>
      </c>
    </row>
    <row r="159" spans="1:16" x14ac:dyDescent="0.25">
      <c r="A159" s="26">
        <v>156</v>
      </c>
      <c r="B159" s="82" t="s">
        <v>24</v>
      </c>
      <c r="C159" s="82" t="s">
        <v>272</v>
      </c>
      <c r="D159" s="23">
        <v>696243.48</v>
      </c>
      <c r="E159" s="23">
        <v>696243.48</v>
      </c>
      <c r="F159" s="117">
        <f t="shared" si="4"/>
        <v>0</v>
      </c>
      <c r="G159" s="100">
        <v>1</v>
      </c>
      <c r="H159" s="8">
        <v>0</v>
      </c>
      <c r="I159" s="8">
        <v>0</v>
      </c>
      <c r="K159" s="30">
        <v>814395.04</v>
      </c>
      <c r="L159" s="30">
        <v>814395.04</v>
      </c>
      <c r="M159" s="35">
        <f t="shared" si="5"/>
        <v>0</v>
      </c>
      <c r="N159" s="8">
        <v>1</v>
      </c>
      <c r="O159" s="8">
        <v>0</v>
      </c>
      <c r="P159" s="8">
        <v>0</v>
      </c>
    </row>
    <row r="160" spans="1:16" x14ac:dyDescent="0.25">
      <c r="A160" s="26">
        <v>157</v>
      </c>
      <c r="B160" s="82" t="s">
        <v>273</v>
      </c>
      <c r="C160" s="82" t="s">
        <v>274</v>
      </c>
      <c r="D160" s="23">
        <v>288069.28000000003</v>
      </c>
      <c r="E160" s="23">
        <v>288069.28000000003</v>
      </c>
      <c r="F160" s="117">
        <f t="shared" si="4"/>
        <v>0</v>
      </c>
      <c r="G160" s="100">
        <v>1</v>
      </c>
      <c r="H160" s="8">
        <v>0</v>
      </c>
      <c r="I160" s="8">
        <v>0</v>
      </c>
      <c r="K160" s="30">
        <v>287249.44</v>
      </c>
      <c r="L160" s="30">
        <v>296333.7</v>
      </c>
      <c r="M160" s="35">
        <f t="shared" si="5"/>
        <v>9084.2600000000093</v>
      </c>
      <c r="N160" s="8">
        <v>0</v>
      </c>
      <c r="O160" s="8">
        <v>0</v>
      </c>
      <c r="P160" s="8">
        <v>1</v>
      </c>
    </row>
    <row r="161" spans="1:17" x14ac:dyDescent="0.25">
      <c r="A161" s="26">
        <v>158</v>
      </c>
      <c r="B161" s="82" t="s">
        <v>69</v>
      </c>
      <c r="C161" s="82" t="s">
        <v>275</v>
      </c>
      <c r="D161" s="23">
        <v>41305.949999999997</v>
      </c>
      <c r="E161" s="23">
        <v>41305.949999999997</v>
      </c>
      <c r="F161" s="117">
        <f t="shared" si="4"/>
        <v>0</v>
      </c>
      <c r="G161" s="100">
        <v>1</v>
      </c>
      <c r="H161" s="8">
        <v>0</v>
      </c>
      <c r="I161" s="8">
        <v>0</v>
      </c>
      <c r="K161" s="30">
        <v>25610.57</v>
      </c>
      <c r="L161" s="30">
        <v>25610.57</v>
      </c>
      <c r="M161" s="35">
        <f t="shared" si="5"/>
        <v>0</v>
      </c>
      <c r="N161" s="8">
        <v>1</v>
      </c>
      <c r="O161" s="8">
        <v>0</v>
      </c>
      <c r="P161" s="8">
        <v>0</v>
      </c>
    </row>
    <row r="162" spans="1:17" x14ac:dyDescent="0.25">
      <c r="A162" s="26">
        <v>159</v>
      </c>
      <c r="B162" s="82" t="s">
        <v>95</v>
      </c>
      <c r="C162" s="82" t="s">
        <v>276</v>
      </c>
      <c r="D162" s="23">
        <v>240153.73</v>
      </c>
      <c r="E162" s="23">
        <v>240895.25</v>
      </c>
      <c r="F162" s="117">
        <f t="shared" si="4"/>
        <v>741.51999999998952</v>
      </c>
      <c r="G162" s="100">
        <v>0</v>
      </c>
      <c r="H162" s="8">
        <v>0</v>
      </c>
      <c r="I162" s="8">
        <v>1</v>
      </c>
      <c r="K162" s="30">
        <v>280427.12</v>
      </c>
      <c r="L162" s="30">
        <v>279905.74</v>
      </c>
      <c r="M162" s="35">
        <f t="shared" si="5"/>
        <v>-521.38000000000466</v>
      </c>
      <c r="N162" s="8">
        <v>0</v>
      </c>
      <c r="O162" s="8">
        <v>1</v>
      </c>
      <c r="P162" s="8">
        <v>0</v>
      </c>
    </row>
    <row r="163" spans="1:17" x14ac:dyDescent="0.25">
      <c r="A163" s="26">
        <v>160</v>
      </c>
      <c r="B163" s="82" t="s">
        <v>277</v>
      </c>
      <c r="C163" s="82" t="s">
        <v>278</v>
      </c>
      <c r="D163" s="23">
        <v>84829.83</v>
      </c>
      <c r="E163" s="23">
        <v>84829.83</v>
      </c>
      <c r="F163" s="117">
        <f t="shared" si="4"/>
        <v>0</v>
      </c>
      <c r="G163" s="100">
        <v>1</v>
      </c>
      <c r="H163" s="8">
        <v>0</v>
      </c>
      <c r="I163" s="8">
        <v>0</v>
      </c>
      <c r="K163" s="30">
        <v>77016.490000000005</v>
      </c>
      <c r="L163" s="30">
        <v>77016.490000000005</v>
      </c>
      <c r="M163" s="35">
        <f t="shared" si="5"/>
        <v>0</v>
      </c>
      <c r="N163" s="8">
        <v>1</v>
      </c>
      <c r="O163" s="8">
        <v>0</v>
      </c>
      <c r="P163" s="8">
        <v>0</v>
      </c>
    </row>
    <row r="164" spans="1:17" x14ac:dyDescent="0.25">
      <c r="A164" s="26">
        <v>161</v>
      </c>
      <c r="B164" s="82" t="s">
        <v>277</v>
      </c>
      <c r="C164" s="82" t="s">
        <v>279</v>
      </c>
      <c r="D164" s="23">
        <v>59288.65</v>
      </c>
      <c r="E164" s="23">
        <v>59288.65</v>
      </c>
      <c r="F164" s="117">
        <f t="shared" si="4"/>
        <v>0</v>
      </c>
      <c r="G164" s="100">
        <v>1</v>
      </c>
      <c r="H164" s="8">
        <v>0</v>
      </c>
      <c r="I164" s="8">
        <v>0</v>
      </c>
      <c r="K164" s="30">
        <v>57484.97</v>
      </c>
      <c r="L164" s="30">
        <v>67432.62</v>
      </c>
      <c r="M164" s="35">
        <f t="shared" si="5"/>
        <v>9947.6499999999942</v>
      </c>
      <c r="N164" s="8">
        <v>0</v>
      </c>
      <c r="O164" s="8">
        <v>0</v>
      </c>
      <c r="P164" s="8">
        <v>1</v>
      </c>
    </row>
    <row r="165" spans="1:17" x14ac:dyDescent="0.25">
      <c r="A165" s="26">
        <v>162</v>
      </c>
      <c r="B165" s="82" t="s">
        <v>277</v>
      </c>
      <c r="C165" s="82" t="s">
        <v>280</v>
      </c>
      <c r="D165" s="23">
        <v>332768.21000000002</v>
      </c>
      <c r="E165" s="23">
        <v>332768.21000000002</v>
      </c>
      <c r="F165" s="117">
        <f t="shared" si="4"/>
        <v>0</v>
      </c>
      <c r="G165" s="100">
        <v>1</v>
      </c>
      <c r="H165" s="8">
        <v>0</v>
      </c>
      <c r="I165" s="8">
        <v>0</v>
      </c>
      <c r="K165" s="30">
        <v>349132.11</v>
      </c>
      <c r="L165" s="30">
        <v>348576.62</v>
      </c>
      <c r="M165" s="35">
        <f t="shared" si="5"/>
        <v>-555.48999999999069</v>
      </c>
      <c r="N165" s="8">
        <v>0</v>
      </c>
      <c r="O165" s="8">
        <v>1</v>
      </c>
      <c r="P165" s="8">
        <v>0</v>
      </c>
    </row>
    <row r="166" spans="1:17" x14ac:dyDescent="0.25">
      <c r="A166" s="26">
        <v>163</v>
      </c>
      <c r="B166" s="82" t="s">
        <v>281</v>
      </c>
      <c r="C166" s="82" t="s">
        <v>282</v>
      </c>
      <c r="D166" s="23">
        <v>437253.73</v>
      </c>
      <c r="E166" s="23">
        <v>418387.74</v>
      </c>
      <c r="F166" s="117">
        <f t="shared" si="4"/>
        <v>-18865.989999999991</v>
      </c>
      <c r="G166" s="100">
        <v>0</v>
      </c>
      <c r="H166" s="8">
        <v>1</v>
      </c>
      <c r="I166" s="8">
        <v>0</v>
      </c>
      <c r="K166" s="30">
        <v>503202.82</v>
      </c>
      <c r="L166" s="30">
        <v>493870.72</v>
      </c>
      <c r="M166" s="35">
        <f t="shared" si="5"/>
        <v>-9332.1000000000349</v>
      </c>
      <c r="N166" s="8">
        <v>0</v>
      </c>
      <c r="O166" s="8">
        <v>1</v>
      </c>
      <c r="P166" s="8">
        <v>0</v>
      </c>
    </row>
    <row r="167" spans="1:17" x14ac:dyDescent="0.25">
      <c r="A167" s="26">
        <v>164</v>
      </c>
      <c r="B167" s="82" t="s">
        <v>277</v>
      </c>
      <c r="C167" s="82" t="s">
        <v>283</v>
      </c>
      <c r="D167" s="23">
        <v>39838.82</v>
      </c>
      <c r="E167" s="23">
        <v>39838.82</v>
      </c>
      <c r="F167" s="117">
        <f t="shared" si="4"/>
        <v>0</v>
      </c>
      <c r="G167" s="100">
        <v>1</v>
      </c>
      <c r="H167" s="8">
        <v>0</v>
      </c>
      <c r="I167" s="8">
        <v>0</v>
      </c>
      <c r="K167" s="30">
        <v>47700.47</v>
      </c>
      <c r="L167" s="30">
        <v>46943.26</v>
      </c>
      <c r="M167" s="35">
        <f t="shared" si="5"/>
        <v>-757.20999999999913</v>
      </c>
      <c r="N167" s="8">
        <v>0</v>
      </c>
      <c r="O167" s="8">
        <v>1</v>
      </c>
      <c r="P167" s="8">
        <v>0</v>
      </c>
    </row>
    <row r="168" spans="1:17" x14ac:dyDescent="0.25">
      <c r="A168" s="26">
        <v>165</v>
      </c>
      <c r="B168" s="82" t="s">
        <v>277</v>
      </c>
      <c r="C168" s="82" t="s">
        <v>284</v>
      </c>
      <c r="D168" s="23">
        <v>173757.4</v>
      </c>
      <c r="E168" s="23">
        <v>173757.4</v>
      </c>
      <c r="F168" s="117">
        <f t="shared" si="4"/>
        <v>0</v>
      </c>
      <c r="G168" s="100">
        <v>1</v>
      </c>
      <c r="H168" s="8">
        <v>0</v>
      </c>
      <c r="I168" s="8">
        <v>0</v>
      </c>
      <c r="K168" s="30">
        <v>185901.1</v>
      </c>
      <c r="L168" s="30">
        <v>193061.23</v>
      </c>
      <c r="M168" s="35">
        <f t="shared" si="5"/>
        <v>7160.1300000000047</v>
      </c>
      <c r="N168" s="8">
        <v>0</v>
      </c>
      <c r="O168" s="8">
        <v>0</v>
      </c>
      <c r="P168" s="8">
        <v>1</v>
      </c>
    </row>
    <row r="169" spans="1:17" x14ac:dyDescent="0.25">
      <c r="A169" s="26">
        <v>166</v>
      </c>
      <c r="B169" s="82" t="s">
        <v>285</v>
      </c>
      <c r="C169" s="82" t="s">
        <v>286</v>
      </c>
      <c r="D169" s="23">
        <v>149514.76999999999</v>
      </c>
      <c r="E169" s="23">
        <v>149903.32999999999</v>
      </c>
      <c r="F169" s="117">
        <f t="shared" si="4"/>
        <v>388.55999999999767</v>
      </c>
      <c r="G169" s="100">
        <v>0</v>
      </c>
      <c r="H169" s="8">
        <v>0</v>
      </c>
      <c r="I169" s="8">
        <v>1</v>
      </c>
      <c r="K169" s="30">
        <v>148582.26999999999</v>
      </c>
      <c r="L169" s="30">
        <v>150069.79999999999</v>
      </c>
      <c r="M169" s="35">
        <f t="shared" si="5"/>
        <v>1487.5299999999988</v>
      </c>
      <c r="N169" s="8">
        <v>0</v>
      </c>
      <c r="O169" s="8">
        <v>0</v>
      </c>
      <c r="P169" s="8">
        <v>1</v>
      </c>
    </row>
    <row r="170" spans="1:17" x14ac:dyDescent="0.25">
      <c r="A170" s="26">
        <v>167</v>
      </c>
      <c r="B170" s="82" t="s">
        <v>110</v>
      </c>
      <c r="C170" s="82" t="s">
        <v>287</v>
      </c>
      <c r="D170" s="23">
        <v>178795.48</v>
      </c>
      <c r="E170" s="23">
        <v>178795.48</v>
      </c>
      <c r="F170" s="117">
        <f t="shared" si="4"/>
        <v>0</v>
      </c>
      <c r="G170" s="100">
        <v>1</v>
      </c>
      <c r="H170" s="8">
        <v>0</v>
      </c>
      <c r="I170" s="8">
        <v>0</v>
      </c>
      <c r="K170" s="30">
        <v>207133.26</v>
      </c>
      <c r="L170" s="30">
        <v>218822.14</v>
      </c>
      <c r="M170" s="35">
        <f t="shared" si="5"/>
        <v>11688.880000000005</v>
      </c>
      <c r="N170" s="8">
        <v>0</v>
      </c>
      <c r="O170" s="8">
        <v>0</v>
      </c>
      <c r="P170" s="8">
        <v>1</v>
      </c>
    </row>
    <row r="171" spans="1:17" ht="17.25" x14ac:dyDescent="0.3">
      <c r="B171" s="51" t="s">
        <v>288</v>
      </c>
      <c r="C171" s="107"/>
      <c r="D171" s="5">
        <v>81968202.879999995</v>
      </c>
      <c r="E171" s="5">
        <v>81574273.909999996</v>
      </c>
      <c r="F171" s="106">
        <f>E171-D171</f>
        <v>-393928.96999999881</v>
      </c>
      <c r="G171" s="118">
        <f>SUM(G4:G170)</f>
        <v>93</v>
      </c>
      <c r="H171" s="112">
        <f>SUM(H4:H170)</f>
        <v>54</v>
      </c>
      <c r="I171" s="112">
        <f>SUM(I4:I170)</f>
        <v>20</v>
      </c>
      <c r="J171" s="7"/>
      <c r="K171" s="39">
        <f>SUM(K4:K170)</f>
        <v>89502735.465510011</v>
      </c>
      <c r="L171" s="36">
        <f>SUM(L4:L170)</f>
        <v>89623851.757060021</v>
      </c>
      <c r="M171" s="36">
        <f>L171-K171</f>
        <v>121116.29155001044</v>
      </c>
      <c r="N171" s="119">
        <f>SUM(N4:N170)</f>
        <v>44</v>
      </c>
      <c r="O171" s="119">
        <f>SUM(O4:O170)</f>
        <v>60</v>
      </c>
      <c r="P171" s="119">
        <f>SUM(P4:P170)</f>
        <v>61</v>
      </c>
    </row>
    <row r="173" spans="1:17" ht="86.25" customHeight="1" x14ac:dyDescent="0.25">
      <c r="B173" s="68" t="s">
        <v>408</v>
      </c>
      <c r="C173" s="90" t="s">
        <v>390</v>
      </c>
      <c r="D173" s="68" t="s">
        <v>345</v>
      </c>
      <c r="E173" s="90" t="s">
        <v>343</v>
      </c>
      <c r="F173" s="68" t="s">
        <v>346</v>
      </c>
      <c r="G173" s="91">
        <f>H171/167</f>
        <v>0.32335329341317365</v>
      </c>
      <c r="I173" s="63"/>
      <c r="K173" s="68" t="s">
        <v>408</v>
      </c>
      <c r="L173" s="90" t="s">
        <v>391</v>
      </c>
      <c r="M173" s="68" t="s">
        <v>345</v>
      </c>
      <c r="N173" s="90" t="s">
        <v>353</v>
      </c>
      <c r="O173" s="68" t="s">
        <v>346</v>
      </c>
      <c r="P173" s="91">
        <f>O171/165</f>
        <v>0.36363636363636365</v>
      </c>
    </row>
    <row r="174" spans="1:17" x14ac:dyDescent="0.25">
      <c r="B174" s="155" t="s">
        <v>352</v>
      </c>
      <c r="C174" s="156"/>
      <c r="D174" s="156"/>
      <c r="E174" s="156"/>
      <c r="F174" s="157"/>
      <c r="G174" s="97">
        <f>G171/167</f>
        <v>0.55688622754491013</v>
      </c>
      <c r="H174" s="169">
        <f>G175+G174</f>
        <v>0.67664670658682624</v>
      </c>
      <c r="K174" s="155" t="s">
        <v>352</v>
      </c>
      <c r="L174" s="156"/>
      <c r="M174" s="156"/>
      <c r="N174" s="156"/>
      <c r="O174" s="157"/>
      <c r="P174" s="97">
        <f>N171/165</f>
        <v>0.26666666666666666</v>
      </c>
      <c r="Q174" s="166">
        <f>P175+P174</f>
        <v>0.63636363636363635</v>
      </c>
    </row>
    <row r="175" spans="1:17" ht="82.5" customHeight="1" x14ac:dyDescent="0.25">
      <c r="B175" s="70" t="s">
        <v>409</v>
      </c>
      <c r="C175" s="94">
        <v>1926.8</v>
      </c>
      <c r="D175" s="70" t="s">
        <v>347</v>
      </c>
      <c r="E175" s="95" t="s">
        <v>344</v>
      </c>
      <c r="F175" s="70" t="s">
        <v>348</v>
      </c>
      <c r="G175" s="96">
        <f>I171/167</f>
        <v>0.11976047904191617</v>
      </c>
      <c r="H175" s="170"/>
      <c r="K175" s="70" t="s">
        <v>409</v>
      </c>
      <c r="L175" s="94">
        <v>12005.54</v>
      </c>
      <c r="M175" s="70" t="s">
        <v>347</v>
      </c>
      <c r="N175" s="95" t="s">
        <v>354</v>
      </c>
      <c r="O175" s="70" t="s">
        <v>348</v>
      </c>
      <c r="P175" s="96">
        <f>P171/165</f>
        <v>0.36969696969696969</v>
      </c>
      <c r="Q175" s="167"/>
    </row>
    <row r="177" spans="8:9" x14ac:dyDescent="0.25">
      <c r="H177" s="48"/>
      <c r="I177" s="48"/>
    </row>
    <row r="178" spans="8:9" x14ac:dyDescent="0.25">
      <c r="H178" s="48"/>
      <c r="I178" s="48"/>
    </row>
    <row r="179" spans="8:9" x14ac:dyDescent="0.25">
      <c r="H179" s="48"/>
      <c r="I179" s="48"/>
    </row>
  </sheetData>
  <autoFilter ref="B3:P171"/>
  <mergeCells count="7">
    <mergeCell ref="Q174:Q175"/>
    <mergeCell ref="B1:P1"/>
    <mergeCell ref="H174:H175"/>
    <mergeCell ref="D2:I2"/>
    <mergeCell ref="K2:P2"/>
    <mergeCell ref="B174:F174"/>
    <mergeCell ref="K174:O17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U80" sqref="U80"/>
    </sheetView>
  </sheetViews>
  <sheetFormatPr defaultRowHeight="15" x14ac:dyDescent="0.25"/>
  <cols>
    <col min="1" max="1" width="3" customWidth="1"/>
    <col min="2" max="2" width="15.85546875" customWidth="1"/>
    <col min="3" max="3" width="13.7109375" customWidth="1"/>
    <col min="4" max="4" width="13.140625" customWidth="1"/>
    <col min="5" max="6" width="12.42578125" customWidth="1"/>
    <col min="7" max="7" width="10.42578125" bestFit="1" customWidth="1"/>
    <col min="8" max="8" width="11.5703125" customWidth="1"/>
    <col min="9" max="9" width="11.7109375" customWidth="1"/>
    <col min="10" max="11" width="9.28515625" customWidth="1"/>
    <col min="12" max="12" width="5" customWidth="1"/>
    <col min="13" max="14" width="13.28515625" customWidth="1"/>
    <col min="15" max="15" width="13.5703125" customWidth="1"/>
    <col min="16" max="17" width="11.85546875" customWidth="1"/>
    <col min="18" max="18" width="11.5703125" customWidth="1"/>
  </cols>
  <sheetData>
    <row r="1" spans="1:20" ht="19.5" x14ac:dyDescent="0.25">
      <c r="B1" s="174" t="s">
        <v>364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x14ac:dyDescent="0.25">
      <c r="A2" s="129"/>
      <c r="B2" s="33"/>
      <c r="C2" s="33"/>
      <c r="D2" s="173" t="s">
        <v>305</v>
      </c>
      <c r="E2" s="173"/>
      <c r="F2" s="173"/>
      <c r="G2" s="173"/>
      <c r="H2" s="173"/>
      <c r="I2" s="173"/>
      <c r="J2" s="173"/>
      <c r="K2" s="173"/>
      <c r="L2" s="120"/>
      <c r="M2" s="173" t="s">
        <v>306</v>
      </c>
      <c r="N2" s="173"/>
      <c r="O2" s="173"/>
      <c r="P2" s="173"/>
      <c r="Q2" s="173"/>
      <c r="R2" s="173"/>
      <c r="S2" s="173"/>
      <c r="T2" s="173"/>
    </row>
    <row r="3" spans="1:20" ht="44.25" customHeight="1" x14ac:dyDescent="0.25">
      <c r="A3" s="130" t="s">
        <v>290</v>
      </c>
      <c r="B3" s="133" t="s">
        <v>313</v>
      </c>
      <c r="C3" s="133" t="s">
        <v>314</v>
      </c>
      <c r="D3" s="134" t="s">
        <v>324</v>
      </c>
      <c r="E3" s="135" t="s">
        <v>325</v>
      </c>
      <c r="F3" s="135" t="s">
        <v>349</v>
      </c>
      <c r="G3" s="139" t="s">
        <v>369</v>
      </c>
      <c r="H3" s="139" t="s">
        <v>371</v>
      </c>
      <c r="I3" s="139" t="s">
        <v>383</v>
      </c>
      <c r="J3" s="139" t="s">
        <v>367</v>
      </c>
      <c r="K3" s="139" t="s">
        <v>368</v>
      </c>
      <c r="L3" s="136"/>
      <c r="M3" s="134" t="s">
        <v>324</v>
      </c>
      <c r="N3" s="135" t="s">
        <v>325</v>
      </c>
      <c r="O3" s="135" t="s">
        <v>349</v>
      </c>
      <c r="P3" s="139" t="s">
        <v>365</v>
      </c>
      <c r="Q3" s="139" t="s">
        <v>384</v>
      </c>
      <c r="R3" s="139" t="s">
        <v>366</v>
      </c>
      <c r="S3" s="139" t="s">
        <v>367</v>
      </c>
      <c r="T3" s="139" t="s">
        <v>368</v>
      </c>
    </row>
    <row r="4" spans="1:20" x14ac:dyDescent="0.25">
      <c r="A4" s="26">
        <v>1</v>
      </c>
      <c r="B4" s="82" t="s">
        <v>2</v>
      </c>
      <c r="C4" s="82" t="s">
        <v>3</v>
      </c>
      <c r="D4" s="1">
        <v>2521000</v>
      </c>
      <c r="E4" s="24">
        <v>2508393.2999999998</v>
      </c>
      <c r="F4" s="24">
        <v>2497776.15</v>
      </c>
      <c r="G4" s="121">
        <f>F4-E4</f>
        <v>-10617.149999999907</v>
      </c>
      <c r="H4" s="121">
        <f>F4-D4</f>
        <v>-23223.850000000093</v>
      </c>
      <c r="I4" s="126">
        <f>E4-D4</f>
        <v>-12606.700000000186</v>
      </c>
      <c r="J4" s="124">
        <v>1</v>
      </c>
      <c r="K4" s="125">
        <v>0</v>
      </c>
      <c r="L4" s="127"/>
      <c r="M4" s="131">
        <v>2780000</v>
      </c>
      <c r="N4" s="132">
        <v>2759839.07</v>
      </c>
      <c r="O4" s="132">
        <v>2782776.32</v>
      </c>
      <c r="P4" s="121">
        <f>O4-N4</f>
        <v>22937.25</v>
      </c>
      <c r="Q4" s="141" t="s">
        <v>363</v>
      </c>
      <c r="R4" s="138" t="s">
        <v>363</v>
      </c>
      <c r="S4" s="140" t="s">
        <v>363</v>
      </c>
      <c r="T4" s="140" t="s">
        <v>363</v>
      </c>
    </row>
    <row r="5" spans="1:20" x14ac:dyDescent="0.25">
      <c r="A5" s="26">
        <v>2</v>
      </c>
      <c r="B5" s="82" t="s">
        <v>6</v>
      </c>
      <c r="C5" s="82" t="s">
        <v>7</v>
      </c>
      <c r="D5" s="1">
        <v>81000</v>
      </c>
      <c r="E5" s="23">
        <v>80683.94</v>
      </c>
      <c r="F5" s="23">
        <v>80805.06</v>
      </c>
      <c r="G5" s="121">
        <f t="shared" ref="G5:G37" si="0">F5-E5</f>
        <v>121.11999999999534</v>
      </c>
      <c r="H5" s="141" t="s">
        <v>363</v>
      </c>
      <c r="I5" s="126" t="s">
        <v>363</v>
      </c>
      <c r="J5" s="124" t="s">
        <v>363</v>
      </c>
      <c r="K5" s="125" t="s">
        <v>363</v>
      </c>
      <c r="L5" s="127"/>
      <c r="M5" s="28">
        <v>105000</v>
      </c>
      <c r="N5" s="30">
        <v>119263.155</v>
      </c>
      <c r="O5" s="30">
        <v>106069.81</v>
      </c>
      <c r="P5" s="121">
        <f t="shared" ref="P5:P37" si="1">O5-N5</f>
        <v>-13193.345000000001</v>
      </c>
      <c r="Q5" s="121">
        <f>O5-M5</f>
        <v>1069.8099999999977</v>
      </c>
      <c r="R5" s="35">
        <f>N5-M5</f>
        <v>14263.154999999999</v>
      </c>
      <c r="S5" s="122">
        <v>0</v>
      </c>
      <c r="T5" s="122">
        <v>1</v>
      </c>
    </row>
    <row r="6" spans="1:20" x14ac:dyDescent="0.25">
      <c r="A6" s="26">
        <v>3</v>
      </c>
      <c r="B6" s="82" t="s">
        <v>8</v>
      </c>
      <c r="C6" s="82" t="s">
        <v>9</v>
      </c>
      <c r="D6" s="1">
        <v>152000</v>
      </c>
      <c r="E6" s="23">
        <v>153797.04</v>
      </c>
      <c r="F6" s="23">
        <v>151087.07</v>
      </c>
      <c r="G6" s="121">
        <f t="shared" si="0"/>
        <v>-2709.9700000000012</v>
      </c>
      <c r="H6" s="121">
        <f t="shared" ref="H6:H66" si="2">F6-D6</f>
        <v>-912.92999999999302</v>
      </c>
      <c r="I6" s="126">
        <f t="shared" ref="I6:I66" si="3">E6-D6</f>
        <v>1797.0400000000081</v>
      </c>
      <c r="J6" s="124">
        <v>0</v>
      </c>
      <c r="K6" s="125">
        <v>1</v>
      </c>
      <c r="L6" s="127"/>
      <c r="M6" s="28">
        <v>184000</v>
      </c>
      <c r="N6" s="30">
        <v>170409.15</v>
      </c>
      <c r="O6" s="30">
        <v>175210.07</v>
      </c>
      <c r="P6" s="121">
        <f t="shared" si="1"/>
        <v>4800.9200000000128</v>
      </c>
      <c r="Q6" s="141" t="s">
        <v>363</v>
      </c>
      <c r="R6" s="138" t="s">
        <v>363</v>
      </c>
      <c r="S6" s="140" t="s">
        <v>363</v>
      </c>
      <c r="T6" s="140" t="s">
        <v>363</v>
      </c>
    </row>
    <row r="7" spans="1:20" x14ac:dyDescent="0.25">
      <c r="A7" s="26">
        <v>4</v>
      </c>
      <c r="B7" s="82" t="s">
        <v>10</v>
      </c>
      <c r="C7" s="82" t="s">
        <v>11</v>
      </c>
      <c r="D7" s="1">
        <v>295000</v>
      </c>
      <c r="E7" s="23">
        <v>255252.59</v>
      </c>
      <c r="F7" s="23">
        <v>254004.15</v>
      </c>
      <c r="G7" s="121">
        <f t="shared" si="0"/>
        <v>-1248.4400000000023</v>
      </c>
      <c r="H7" s="121">
        <f t="shared" si="2"/>
        <v>-40995.850000000006</v>
      </c>
      <c r="I7" s="126">
        <f t="shared" si="3"/>
        <v>-39747.410000000003</v>
      </c>
      <c r="J7" s="124">
        <v>1</v>
      </c>
      <c r="K7" s="125">
        <v>0</v>
      </c>
      <c r="L7" s="127"/>
      <c r="M7" s="28">
        <v>289105</v>
      </c>
      <c r="N7" s="30">
        <v>294373.40999999997</v>
      </c>
      <c r="O7" s="30">
        <v>285096.69</v>
      </c>
      <c r="P7" s="121">
        <f t="shared" si="1"/>
        <v>-9276.7199999999721</v>
      </c>
      <c r="Q7" s="121">
        <f t="shared" ref="Q7:Q69" si="4">O7-M7</f>
        <v>-4008.3099999999977</v>
      </c>
      <c r="R7" s="35">
        <f t="shared" ref="R7:R69" si="5">N7-M7</f>
        <v>5268.4099999999744</v>
      </c>
      <c r="S7" s="122">
        <v>0</v>
      </c>
      <c r="T7" s="122">
        <v>1</v>
      </c>
    </row>
    <row r="8" spans="1:20" x14ac:dyDescent="0.25">
      <c r="A8" s="26">
        <v>5</v>
      </c>
      <c r="B8" s="82" t="s">
        <v>0</v>
      </c>
      <c r="C8" s="82" t="s">
        <v>12</v>
      </c>
      <c r="D8" s="1">
        <v>1020000</v>
      </c>
      <c r="E8" s="23">
        <v>906152.41</v>
      </c>
      <c r="F8" s="23">
        <v>882555.04</v>
      </c>
      <c r="G8" s="121">
        <f t="shared" si="0"/>
        <v>-23597.369999999995</v>
      </c>
      <c r="H8" s="121">
        <f t="shared" si="2"/>
        <v>-137444.95999999996</v>
      </c>
      <c r="I8" s="126">
        <f t="shared" si="3"/>
        <v>-113847.58999999997</v>
      </c>
      <c r="J8" s="124">
        <v>1</v>
      </c>
      <c r="K8" s="125">
        <v>0</v>
      </c>
      <c r="L8" s="127"/>
      <c r="M8" s="28">
        <v>1220000</v>
      </c>
      <c r="N8" s="30">
        <v>1173793.99</v>
      </c>
      <c r="O8" s="30">
        <v>1131462.8899999999</v>
      </c>
      <c r="P8" s="121">
        <f t="shared" si="1"/>
        <v>-42331.100000000093</v>
      </c>
      <c r="Q8" s="121">
        <f t="shared" si="4"/>
        <v>-88537.110000000102</v>
      </c>
      <c r="R8" s="35">
        <f t="shared" si="5"/>
        <v>-46206.010000000009</v>
      </c>
      <c r="S8" s="122">
        <v>1</v>
      </c>
      <c r="T8" s="122">
        <v>0</v>
      </c>
    </row>
    <row r="9" spans="1:20" x14ac:dyDescent="0.25">
      <c r="A9" s="26">
        <v>6</v>
      </c>
      <c r="B9" s="82" t="s">
        <v>14</v>
      </c>
      <c r="C9" s="82" t="s">
        <v>15</v>
      </c>
      <c r="D9" s="1">
        <v>55000</v>
      </c>
      <c r="E9" s="23">
        <v>50247.31</v>
      </c>
      <c r="F9" s="23">
        <v>49749.72</v>
      </c>
      <c r="G9" s="121">
        <f t="shared" si="0"/>
        <v>-497.58999999999651</v>
      </c>
      <c r="H9" s="121">
        <f t="shared" si="2"/>
        <v>-5250.2799999999988</v>
      </c>
      <c r="I9" s="126">
        <f t="shared" si="3"/>
        <v>-4752.6900000000023</v>
      </c>
      <c r="J9" s="124">
        <v>1</v>
      </c>
      <c r="K9" s="125">
        <v>0</v>
      </c>
      <c r="L9" s="127"/>
      <c r="M9" s="28">
        <v>68000</v>
      </c>
      <c r="N9" s="30">
        <v>61547.08</v>
      </c>
      <c r="O9" s="30">
        <v>62911.45</v>
      </c>
      <c r="P9" s="121">
        <f t="shared" si="1"/>
        <v>1364.3699999999953</v>
      </c>
      <c r="Q9" s="141" t="s">
        <v>363</v>
      </c>
      <c r="R9" s="138" t="s">
        <v>363</v>
      </c>
      <c r="S9" s="140" t="s">
        <v>363</v>
      </c>
      <c r="T9" s="140" t="s">
        <v>363</v>
      </c>
    </row>
    <row r="10" spans="1:20" x14ac:dyDescent="0.25">
      <c r="A10" s="26">
        <v>7</v>
      </c>
      <c r="B10" s="82" t="s">
        <v>18</v>
      </c>
      <c r="C10" s="82" t="s">
        <v>19</v>
      </c>
      <c r="D10" s="1">
        <v>630000</v>
      </c>
      <c r="E10" s="23">
        <v>606008.64399999997</v>
      </c>
      <c r="F10" s="23">
        <v>606008.64399999997</v>
      </c>
      <c r="G10" s="121">
        <f t="shared" si="0"/>
        <v>0</v>
      </c>
      <c r="H10" s="141" t="s">
        <v>363</v>
      </c>
      <c r="I10" s="126" t="s">
        <v>363</v>
      </c>
      <c r="J10" s="124" t="s">
        <v>363</v>
      </c>
      <c r="K10" s="125" t="s">
        <v>363</v>
      </c>
      <c r="L10" s="127"/>
      <c r="M10" s="28">
        <v>679000</v>
      </c>
      <c r="N10" s="30">
        <v>709779.98829999997</v>
      </c>
      <c r="O10" s="30">
        <v>709766.38829999999</v>
      </c>
      <c r="P10" s="121">
        <f t="shared" si="1"/>
        <v>-13.599999999976717</v>
      </c>
      <c r="Q10" s="121">
        <f t="shared" si="4"/>
        <v>30766.388299999991</v>
      </c>
      <c r="R10" s="35">
        <f t="shared" si="5"/>
        <v>30779.988299999968</v>
      </c>
      <c r="S10" s="122">
        <v>0</v>
      </c>
      <c r="T10" s="122">
        <v>1</v>
      </c>
    </row>
    <row r="11" spans="1:20" x14ac:dyDescent="0.25">
      <c r="A11" s="26">
        <v>8</v>
      </c>
      <c r="B11" s="82" t="s">
        <v>20</v>
      </c>
      <c r="C11" s="82" t="s">
        <v>21</v>
      </c>
      <c r="D11" s="1">
        <v>300000</v>
      </c>
      <c r="E11" s="23">
        <v>290058.17</v>
      </c>
      <c r="F11" s="23">
        <v>289291.62</v>
      </c>
      <c r="G11" s="121">
        <f t="shared" si="0"/>
        <v>-766.54999999998836</v>
      </c>
      <c r="H11" s="121">
        <f t="shared" si="2"/>
        <v>-10708.380000000005</v>
      </c>
      <c r="I11" s="126">
        <f t="shared" si="3"/>
        <v>-9941.8300000000163</v>
      </c>
      <c r="J11" s="124">
        <v>1</v>
      </c>
      <c r="K11" s="125">
        <v>0</v>
      </c>
      <c r="L11" s="127"/>
      <c r="M11" s="28">
        <v>315000</v>
      </c>
      <c r="N11" s="30">
        <v>299325.13</v>
      </c>
      <c r="O11" s="30">
        <v>301587.34999999998</v>
      </c>
      <c r="P11" s="121">
        <f t="shared" si="1"/>
        <v>2262.2199999999721</v>
      </c>
      <c r="Q11" s="141" t="s">
        <v>363</v>
      </c>
      <c r="R11" s="138" t="s">
        <v>363</v>
      </c>
      <c r="S11" s="140" t="s">
        <v>363</v>
      </c>
      <c r="T11" s="140" t="s">
        <v>363</v>
      </c>
    </row>
    <row r="12" spans="1:20" x14ac:dyDescent="0.25">
      <c r="A12" s="26">
        <v>9</v>
      </c>
      <c r="B12" s="82" t="s">
        <v>22</v>
      </c>
      <c r="C12" s="82" t="s">
        <v>23</v>
      </c>
      <c r="D12" s="1">
        <v>1280000</v>
      </c>
      <c r="E12" s="23">
        <v>1276802.0294000001</v>
      </c>
      <c r="F12" s="23">
        <v>1270651.4225999999</v>
      </c>
      <c r="G12" s="121">
        <f t="shared" si="0"/>
        <v>-6150.6068000001833</v>
      </c>
      <c r="H12" s="121">
        <f t="shared" si="2"/>
        <v>-9348.5774000000674</v>
      </c>
      <c r="I12" s="126">
        <f t="shared" si="3"/>
        <v>-3197.9705999998841</v>
      </c>
      <c r="J12" s="124">
        <v>1</v>
      </c>
      <c r="K12" s="125">
        <v>0</v>
      </c>
      <c r="L12" s="127"/>
      <c r="M12" s="28">
        <v>1307000</v>
      </c>
      <c r="N12" s="30">
        <v>1293145.7008</v>
      </c>
      <c r="O12" s="30">
        <v>1308005.4339999999</v>
      </c>
      <c r="P12" s="121">
        <f t="shared" si="1"/>
        <v>14859.733199999901</v>
      </c>
      <c r="Q12" s="141" t="s">
        <v>363</v>
      </c>
      <c r="R12" s="138" t="s">
        <v>363</v>
      </c>
      <c r="S12" s="140" t="s">
        <v>363</v>
      </c>
      <c r="T12" s="140" t="s">
        <v>363</v>
      </c>
    </row>
    <row r="13" spans="1:20" x14ac:dyDescent="0.25">
      <c r="A13" s="26">
        <v>10</v>
      </c>
      <c r="B13" s="82" t="s">
        <v>30</v>
      </c>
      <c r="C13" s="82" t="s">
        <v>31</v>
      </c>
      <c r="D13" s="1">
        <v>39000</v>
      </c>
      <c r="E13" s="23">
        <v>32803.129999999997</v>
      </c>
      <c r="F13" s="23">
        <v>32306.13</v>
      </c>
      <c r="G13" s="121">
        <f t="shared" si="0"/>
        <v>-496.99999999999636</v>
      </c>
      <c r="H13" s="121">
        <f t="shared" si="2"/>
        <v>-6693.869999999999</v>
      </c>
      <c r="I13" s="126">
        <f t="shared" si="3"/>
        <v>-6196.8700000000026</v>
      </c>
      <c r="J13" s="124">
        <v>1</v>
      </c>
      <c r="K13" s="125">
        <v>0</v>
      </c>
      <c r="L13" s="127"/>
      <c r="M13" s="28">
        <v>32310</v>
      </c>
      <c r="N13" s="30">
        <v>32886.129999999997</v>
      </c>
      <c r="O13" s="30">
        <v>32886.129999999997</v>
      </c>
      <c r="P13" s="121">
        <f t="shared" si="1"/>
        <v>0</v>
      </c>
      <c r="Q13" s="141" t="s">
        <v>363</v>
      </c>
      <c r="R13" s="138" t="s">
        <v>363</v>
      </c>
      <c r="S13" s="140" t="s">
        <v>363</v>
      </c>
      <c r="T13" s="140" t="s">
        <v>363</v>
      </c>
    </row>
    <row r="14" spans="1:20" x14ac:dyDescent="0.25">
      <c r="A14" s="26">
        <v>11</v>
      </c>
      <c r="B14" s="82" t="s">
        <v>32</v>
      </c>
      <c r="C14" s="82" t="s">
        <v>33</v>
      </c>
      <c r="D14" s="1">
        <v>2600000</v>
      </c>
      <c r="E14" s="23">
        <v>2598262.08</v>
      </c>
      <c r="F14" s="23">
        <v>2577555.92</v>
      </c>
      <c r="G14" s="121">
        <f t="shared" si="0"/>
        <v>-20706.160000000149</v>
      </c>
      <c r="H14" s="121">
        <f t="shared" si="2"/>
        <v>-22444.080000000075</v>
      </c>
      <c r="I14" s="126">
        <f t="shared" si="3"/>
        <v>-1737.9199999999255</v>
      </c>
      <c r="J14" s="124">
        <v>1</v>
      </c>
      <c r="K14" s="125">
        <v>0</v>
      </c>
      <c r="L14" s="127"/>
      <c r="M14" s="28">
        <v>2760000</v>
      </c>
      <c r="N14" s="30">
        <v>2670422.3169999998</v>
      </c>
      <c r="O14" s="30">
        <v>2765323.9479999999</v>
      </c>
      <c r="P14" s="121">
        <f t="shared" si="1"/>
        <v>94901.631000000052</v>
      </c>
      <c r="Q14" s="141" t="s">
        <v>363</v>
      </c>
      <c r="R14" s="138" t="s">
        <v>363</v>
      </c>
      <c r="S14" s="140" t="s">
        <v>363</v>
      </c>
      <c r="T14" s="140" t="s">
        <v>363</v>
      </c>
    </row>
    <row r="15" spans="1:20" x14ac:dyDescent="0.25">
      <c r="A15" s="26">
        <v>12</v>
      </c>
      <c r="B15" s="82" t="s">
        <v>34</v>
      </c>
      <c r="C15" s="82" t="s">
        <v>35</v>
      </c>
      <c r="D15" s="1">
        <v>300000</v>
      </c>
      <c r="E15" s="23">
        <v>263685.23489999998</v>
      </c>
      <c r="F15" s="23">
        <v>258450.23490000001</v>
      </c>
      <c r="G15" s="121">
        <f t="shared" si="0"/>
        <v>-5234.9999999999709</v>
      </c>
      <c r="H15" s="121">
        <f t="shared" si="2"/>
        <v>-41549.76509999999</v>
      </c>
      <c r="I15" s="126">
        <f t="shared" si="3"/>
        <v>-36314.765100000019</v>
      </c>
      <c r="J15" s="124">
        <v>1</v>
      </c>
      <c r="K15" s="125">
        <v>0</v>
      </c>
      <c r="L15" s="127"/>
      <c r="M15" s="28">
        <v>303000</v>
      </c>
      <c r="N15" s="30">
        <v>295279.03090000001</v>
      </c>
      <c r="O15" s="30">
        <v>295279.03090000001</v>
      </c>
      <c r="P15" s="121">
        <f t="shared" si="1"/>
        <v>0</v>
      </c>
      <c r="Q15" s="141" t="s">
        <v>363</v>
      </c>
      <c r="R15" s="138" t="s">
        <v>363</v>
      </c>
      <c r="S15" s="140" t="s">
        <v>363</v>
      </c>
      <c r="T15" s="140" t="s">
        <v>363</v>
      </c>
    </row>
    <row r="16" spans="1:20" x14ac:dyDescent="0.25">
      <c r="A16" s="26">
        <v>13</v>
      </c>
      <c r="B16" s="82" t="s">
        <v>38</v>
      </c>
      <c r="C16" s="82" t="s">
        <v>39</v>
      </c>
      <c r="D16" s="105">
        <v>4000000</v>
      </c>
      <c r="E16" s="23">
        <v>3492986.27</v>
      </c>
      <c r="F16" s="23">
        <v>3464777.22</v>
      </c>
      <c r="G16" s="121">
        <f t="shared" si="0"/>
        <v>-28209.049999999814</v>
      </c>
      <c r="H16" s="121">
        <f t="shared" si="2"/>
        <v>-535222.7799999998</v>
      </c>
      <c r="I16" s="126">
        <f t="shared" si="3"/>
        <v>-507013.73</v>
      </c>
      <c r="J16" s="124">
        <v>1</v>
      </c>
      <c r="K16" s="125">
        <v>0</v>
      </c>
      <c r="L16" s="127"/>
      <c r="M16" s="28">
        <v>4110000</v>
      </c>
      <c r="N16" s="30">
        <v>4074703.98</v>
      </c>
      <c r="O16" s="30">
        <v>4072267.29</v>
      </c>
      <c r="P16" s="121">
        <f t="shared" si="1"/>
        <v>-2436.6899999999441</v>
      </c>
      <c r="Q16" s="121">
        <f t="shared" si="4"/>
        <v>-37732.709999999963</v>
      </c>
      <c r="R16" s="35">
        <f t="shared" si="5"/>
        <v>-35296.020000000019</v>
      </c>
      <c r="S16" s="122">
        <v>1</v>
      </c>
      <c r="T16" s="122">
        <v>0</v>
      </c>
    </row>
    <row r="17" spans="1:20" x14ac:dyDescent="0.25">
      <c r="A17" s="26">
        <v>14</v>
      </c>
      <c r="B17" s="82" t="s">
        <v>40</v>
      </c>
      <c r="C17" s="82" t="s">
        <v>41</v>
      </c>
      <c r="D17" s="1">
        <v>55000</v>
      </c>
      <c r="E17" s="23">
        <v>54119.63</v>
      </c>
      <c r="F17" s="23">
        <v>54119.63</v>
      </c>
      <c r="G17" s="121">
        <f t="shared" si="0"/>
        <v>0</v>
      </c>
      <c r="H17" s="141" t="s">
        <v>363</v>
      </c>
      <c r="I17" s="126" t="s">
        <v>363</v>
      </c>
      <c r="J17" s="124" t="s">
        <v>363</v>
      </c>
      <c r="K17" s="125" t="s">
        <v>363</v>
      </c>
      <c r="L17" s="127"/>
      <c r="M17" s="28">
        <v>123000</v>
      </c>
      <c r="N17" s="30">
        <v>123023.73</v>
      </c>
      <c r="O17" s="30">
        <v>122967.22</v>
      </c>
      <c r="P17" s="121">
        <f t="shared" si="1"/>
        <v>-56.509999999994761</v>
      </c>
      <c r="Q17" s="121">
        <f t="shared" si="4"/>
        <v>-32.779999999998836</v>
      </c>
      <c r="R17" s="35">
        <f t="shared" si="5"/>
        <v>23.729999999995925</v>
      </c>
      <c r="S17" s="122">
        <v>0</v>
      </c>
      <c r="T17" s="122">
        <v>1</v>
      </c>
    </row>
    <row r="18" spans="1:20" x14ac:dyDescent="0.25">
      <c r="A18" s="26">
        <v>15</v>
      </c>
      <c r="B18" s="82" t="s">
        <v>44</v>
      </c>
      <c r="C18" s="82" t="s">
        <v>45</v>
      </c>
      <c r="D18" s="1">
        <v>26000</v>
      </c>
      <c r="E18" s="23">
        <v>20237.598000000002</v>
      </c>
      <c r="F18" s="23">
        <v>20237.598000000002</v>
      </c>
      <c r="G18" s="121">
        <f t="shared" si="0"/>
        <v>0</v>
      </c>
      <c r="H18" s="141" t="s">
        <v>363</v>
      </c>
      <c r="I18" s="126" t="s">
        <v>363</v>
      </c>
      <c r="J18" s="124" t="s">
        <v>363</v>
      </c>
      <c r="K18" s="125" t="s">
        <v>363</v>
      </c>
      <c r="L18" s="127"/>
      <c r="M18" s="28">
        <v>20000</v>
      </c>
      <c r="N18" s="30">
        <v>19647.775000000001</v>
      </c>
      <c r="O18" s="30">
        <v>19560.275000000001</v>
      </c>
      <c r="P18" s="121">
        <f t="shared" si="1"/>
        <v>-87.5</v>
      </c>
      <c r="Q18" s="121">
        <f t="shared" si="4"/>
        <v>-439.72499999999854</v>
      </c>
      <c r="R18" s="35">
        <f t="shared" si="5"/>
        <v>-352.22499999999854</v>
      </c>
      <c r="S18" s="122">
        <v>1</v>
      </c>
      <c r="T18" s="122">
        <v>0</v>
      </c>
    </row>
    <row r="19" spans="1:20" x14ac:dyDescent="0.25">
      <c r="A19" s="26">
        <v>16</v>
      </c>
      <c r="B19" s="82" t="s">
        <v>46</v>
      </c>
      <c r="C19" s="82" t="s">
        <v>47</v>
      </c>
      <c r="D19" s="1">
        <v>555000</v>
      </c>
      <c r="E19" s="23">
        <v>569303.9</v>
      </c>
      <c r="F19" s="23">
        <v>568880.46</v>
      </c>
      <c r="G19" s="121">
        <f t="shared" si="0"/>
        <v>-423.44000000006054</v>
      </c>
      <c r="H19" s="121">
        <f t="shared" si="2"/>
        <v>13880.459999999963</v>
      </c>
      <c r="I19" s="126">
        <f t="shared" si="3"/>
        <v>14303.900000000023</v>
      </c>
      <c r="J19" s="124">
        <v>0</v>
      </c>
      <c r="K19" s="125">
        <v>1</v>
      </c>
      <c r="L19" s="127"/>
      <c r="M19" s="28">
        <v>744000</v>
      </c>
      <c r="N19" s="30">
        <v>736182.38</v>
      </c>
      <c r="O19" s="30">
        <v>734806.66</v>
      </c>
      <c r="P19" s="121">
        <f t="shared" si="1"/>
        <v>-1375.7199999999721</v>
      </c>
      <c r="Q19" s="121">
        <f t="shared" si="4"/>
        <v>-9193.3399999999674</v>
      </c>
      <c r="R19" s="35">
        <f t="shared" si="5"/>
        <v>-7817.6199999999953</v>
      </c>
      <c r="S19" s="122">
        <v>1</v>
      </c>
      <c r="T19" s="122">
        <v>0</v>
      </c>
    </row>
    <row r="20" spans="1:20" x14ac:dyDescent="0.25">
      <c r="A20" s="26">
        <v>17</v>
      </c>
      <c r="B20" s="82" t="s">
        <v>48</v>
      </c>
      <c r="C20" s="82" t="s">
        <v>49</v>
      </c>
      <c r="D20" s="1">
        <v>1020000</v>
      </c>
      <c r="E20" s="23">
        <v>997298.64</v>
      </c>
      <c r="F20" s="23">
        <v>991570.48</v>
      </c>
      <c r="G20" s="121">
        <f t="shared" si="0"/>
        <v>-5728.1600000000326</v>
      </c>
      <c r="H20" s="121">
        <f t="shared" si="2"/>
        <v>-28429.520000000019</v>
      </c>
      <c r="I20" s="126">
        <f t="shared" si="3"/>
        <v>-22701.359999999986</v>
      </c>
      <c r="J20" s="124">
        <v>1</v>
      </c>
      <c r="K20" s="125">
        <v>0</v>
      </c>
      <c r="L20" s="127"/>
      <c r="M20" s="28">
        <v>1180000</v>
      </c>
      <c r="N20" s="30">
        <v>1134403</v>
      </c>
      <c r="O20" s="30">
        <v>1133255.1399999999</v>
      </c>
      <c r="P20" s="121">
        <f t="shared" si="1"/>
        <v>-1147.8600000001024</v>
      </c>
      <c r="Q20" s="121">
        <f t="shared" si="4"/>
        <v>-46744.860000000102</v>
      </c>
      <c r="R20" s="35">
        <f t="shared" si="5"/>
        <v>-45597</v>
      </c>
      <c r="S20" s="122">
        <v>1</v>
      </c>
      <c r="T20" s="122">
        <v>0</v>
      </c>
    </row>
    <row r="21" spans="1:20" x14ac:dyDescent="0.25">
      <c r="A21" s="26">
        <v>18</v>
      </c>
      <c r="B21" s="82" t="s">
        <v>50</v>
      </c>
      <c r="C21" s="82" t="s">
        <v>51</v>
      </c>
      <c r="D21" s="1">
        <v>805000</v>
      </c>
      <c r="E21" s="23">
        <v>793550.52</v>
      </c>
      <c r="F21" s="23">
        <v>782217.73</v>
      </c>
      <c r="G21" s="121">
        <f t="shared" si="0"/>
        <v>-11332.790000000037</v>
      </c>
      <c r="H21" s="121">
        <f t="shared" si="2"/>
        <v>-22782.270000000019</v>
      </c>
      <c r="I21" s="126">
        <f t="shared" si="3"/>
        <v>-11449.479999999981</v>
      </c>
      <c r="J21" s="124">
        <v>1</v>
      </c>
      <c r="K21" s="125">
        <v>0</v>
      </c>
      <c r="L21" s="127"/>
      <c r="M21" s="28">
        <v>905000</v>
      </c>
      <c r="N21" s="30">
        <v>883436.59</v>
      </c>
      <c r="O21" s="30">
        <v>888608.21</v>
      </c>
      <c r="P21" s="121">
        <f t="shared" si="1"/>
        <v>5171.6199999999953</v>
      </c>
      <c r="Q21" s="141" t="s">
        <v>363</v>
      </c>
      <c r="R21" s="138" t="s">
        <v>363</v>
      </c>
      <c r="S21" s="140" t="s">
        <v>363</v>
      </c>
      <c r="T21" s="140" t="s">
        <v>363</v>
      </c>
    </row>
    <row r="22" spans="1:20" x14ac:dyDescent="0.25">
      <c r="A22" s="26">
        <v>19</v>
      </c>
      <c r="B22" s="82" t="s">
        <v>63</v>
      </c>
      <c r="C22" s="82" t="s">
        <v>64</v>
      </c>
      <c r="D22" s="1">
        <v>310000</v>
      </c>
      <c r="E22" s="23">
        <v>309992.03000000003</v>
      </c>
      <c r="F22" s="23">
        <v>301042.45</v>
      </c>
      <c r="G22" s="121">
        <f t="shared" si="0"/>
        <v>-8949.5800000000163</v>
      </c>
      <c r="H22" s="121">
        <f t="shared" si="2"/>
        <v>-8957.5499999999884</v>
      </c>
      <c r="I22" s="126">
        <f t="shared" si="3"/>
        <v>-7.9699999999720603</v>
      </c>
      <c r="J22" s="124">
        <v>1</v>
      </c>
      <c r="K22" s="125">
        <v>0</v>
      </c>
      <c r="L22" s="127"/>
      <c r="M22" s="28">
        <v>304000</v>
      </c>
      <c r="N22" s="30">
        <v>307409.33</v>
      </c>
      <c r="O22" s="30">
        <v>301886.17</v>
      </c>
      <c r="P22" s="121">
        <f t="shared" si="1"/>
        <v>-5523.1600000000326</v>
      </c>
      <c r="Q22" s="121">
        <f t="shared" si="4"/>
        <v>-2113.8300000000163</v>
      </c>
      <c r="R22" s="35">
        <f t="shared" si="5"/>
        <v>3409.3300000000163</v>
      </c>
      <c r="S22" s="122">
        <v>0</v>
      </c>
      <c r="T22" s="122">
        <v>1</v>
      </c>
    </row>
    <row r="23" spans="1:20" x14ac:dyDescent="0.25">
      <c r="A23" s="26">
        <v>20</v>
      </c>
      <c r="B23" s="82" t="s">
        <v>67</v>
      </c>
      <c r="C23" s="82" t="s">
        <v>68</v>
      </c>
      <c r="D23" s="1">
        <v>1081000</v>
      </c>
      <c r="E23" s="23">
        <v>839416.73555999994</v>
      </c>
      <c r="F23" s="23">
        <v>839416.73555999994</v>
      </c>
      <c r="G23" s="121">
        <f t="shared" si="0"/>
        <v>0</v>
      </c>
      <c r="H23" s="141" t="s">
        <v>363</v>
      </c>
      <c r="I23" s="126" t="s">
        <v>363</v>
      </c>
      <c r="J23" s="124" t="s">
        <v>363</v>
      </c>
      <c r="K23" s="125" t="s">
        <v>363</v>
      </c>
      <c r="L23" s="127"/>
      <c r="M23" s="28">
        <v>1274000</v>
      </c>
      <c r="N23" s="30">
        <v>1204213.47056</v>
      </c>
      <c r="O23" s="30">
        <v>1199384.5905599999</v>
      </c>
      <c r="P23" s="121">
        <f t="shared" si="1"/>
        <v>-4828.8800000001211</v>
      </c>
      <c r="Q23" s="121">
        <f t="shared" si="4"/>
        <v>-74615.409440000076</v>
      </c>
      <c r="R23" s="35">
        <f t="shared" si="5"/>
        <v>-69786.529439999955</v>
      </c>
      <c r="S23" s="122">
        <v>1</v>
      </c>
      <c r="T23" s="122">
        <v>0</v>
      </c>
    </row>
    <row r="24" spans="1:20" x14ac:dyDescent="0.25">
      <c r="A24" s="26">
        <v>21</v>
      </c>
      <c r="B24" s="82" t="s">
        <v>10</v>
      </c>
      <c r="C24" s="82" t="s">
        <v>71</v>
      </c>
      <c r="D24" s="1">
        <v>2065000</v>
      </c>
      <c r="E24" s="23">
        <v>2049542.71</v>
      </c>
      <c r="F24" s="23">
        <v>2040144.7</v>
      </c>
      <c r="G24" s="121">
        <f t="shared" si="0"/>
        <v>-9398.0100000000093</v>
      </c>
      <c r="H24" s="121">
        <f t="shared" si="2"/>
        <v>-24855.300000000047</v>
      </c>
      <c r="I24" s="126">
        <f t="shared" si="3"/>
        <v>-15457.290000000037</v>
      </c>
      <c r="J24" s="124">
        <v>1</v>
      </c>
      <c r="K24" s="125">
        <v>0</v>
      </c>
      <c r="L24" s="127"/>
      <c r="M24" s="28">
        <v>2363000</v>
      </c>
      <c r="N24" s="30">
        <v>2382047.0299999998</v>
      </c>
      <c r="O24" s="30">
        <v>2379541.7799999998</v>
      </c>
      <c r="P24" s="121">
        <f t="shared" si="1"/>
        <v>-2505.25</v>
      </c>
      <c r="Q24" s="121">
        <f t="shared" si="4"/>
        <v>16541.779999999795</v>
      </c>
      <c r="R24" s="35">
        <f t="shared" si="5"/>
        <v>19047.029999999795</v>
      </c>
      <c r="S24" s="122">
        <v>0</v>
      </c>
      <c r="T24" s="122">
        <v>1</v>
      </c>
    </row>
    <row r="25" spans="1:20" x14ac:dyDescent="0.25">
      <c r="A25" s="26">
        <v>22</v>
      </c>
      <c r="B25" s="82" t="s">
        <v>72</v>
      </c>
      <c r="C25" s="82" t="s">
        <v>73</v>
      </c>
      <c r="D25" s="105">
        <v>1650000</v>
      </c>
      <c r="E25" s="23">
        <v>1379979.83</v>
      </c>
      <c r="F25" s="23">
        <v>1381198.79</v>
      </c>
      <c r="G25" s="121">
        <f t="shared" si="0"/>
        <v>1218.9599999999627</v>
      </c>
      <c r="H25" s="141" t="s">
        <v>363</v>
      </c>
      <c r="I25" s="126" t="s">
        <v>363</v>
      </c>
      <c r="J25" s="124" t="s">
        <v>363</v>
      </c>
      <c r="K25" s="125" t="s">
        <v>363</v>
      </c>
      <c r="L25" s="127"/>
      <c r="M25" s="28">
        <v>1351000</v>
      </c>
      <c r="N25" s="30">
        <v>1577151.81</v>
      </c>
      <c r="O25" s="30">
        <v>1334965.57</v>
      </c>
      <c r="P25" s="121">
        <f t="shared" si="1"/>
        <v>-242186.23999999999</v>
      </c>
      <c r="Q25" s="121">
        <f t="shared" si="4"/>
        <v>-16034.429999999935</v>
      </c>
      <c r="R25" s="35">
        <f t="shared" si="5"/>
        <v>226151.81000000006</v>
      </c>
      <c r="S25" s="122">
        <v>0</v>
      </c>
      <c r="T25" s="122">
        <v>1</v>
      </c>
    </row>
    <row r="26" spans="1:20" x14ac:dyDescent="0.25">
      <c r="A26" s="26">
        <v>23</v>
      </c>
      <c r="B26" s="82" t="s">
        <v>24</v>
      </c>
      <c r="C26" s="82" t="s">
        <v>74</v>
      </c>
      <c r="D26" s="1">
        <v>170000</v>
      </c>
      <c r="E26" s="23">
        <v>160352.82</v>
      </c>
      <c r="F26" s="23">
        <v>160612.85</v>
      </c>
      <c r="G26" s="121">
        <f t="shared" si="0"/>
        <v>260.02999999999884</v>
      </c>
      <c r="H26" s="121" t="s">
        <v>363</v>
      </c>
      <c r="I26" s="126" t="s">
        <v>363</v>
      </c>
      <c r="J26" s="124" t="s">
        <v>363</v>
      </c>
      <c r="K26" s="125" t="s">
        <v>363</v>
      </c>
      <c r="L26" s="127"/>
      <c r="M26" s="28">
        <v>169000</v>
      </c>
      <c r="N26" s="30">
        <v>158732.76999999999</v>
      </c>
      <c r="O26" s="30">
        <v>158177.67000000001</v>
      </c>
      <c r="P26" s="121">
        <f t="shared" si="1"/>
        <v>-555.09999999997672</v>
      </c>
      <c r="Q26" s="121">
        <f t="shared" si="4"/>
        <v>-10822.329999999987</v>
      </c>
      <c r="R26" s="35">
        <f t="shared" si="5"/>
        <v>-10267.23000000001</v>
      </c>
      <c r="S26" s="122">
        <v>1</v>
      </c>
      <c r="T26" s="122">
        <v>0</v>
      </c>
    </row>
    <row r="27" spans="1:20" x14ac:dyDescent="0.25">
      <c r="A27" s="26">
        <v>24</v>
      </c>
      <c r="B27" s="82" t="s">
        <v>75</v>
      </c>
      <c r="C27" s="82" t="s">
        <v>76</v>
      </c>
      <c r="D27" s="1">
        <v>325000</v>
      </c>
      <c r="E27" s="23">
        <v>306702.55499999999</v>
      </c>
      <c r="F27" s="23">
        <v>306702.55499999999</v>
      </c>
      <c r="G27" s="121">
        <f t="shared" si="0"/>
        <v>0</v>
      </c>
      <c r="H27" s="141" t="s">
        <v>363</v>
      </c>
      <c r="I27" s="126" t="s">
        <v>363</v>
      </c>
      <c r="J27" s="124" t="s">
        <v>363</v>
      </c>
      <c r="K27" s="125" t="s">
        <v>363</v>
      </c>
      <c r="L27" s="127"/>
      <c r="M27" s="28">
        <v>375000</v>
      </c>
      <c r="N27" s="30">
        <v>376621.255</v>
      </c>
      <c r="O27" s="30">
        <v>375268.02</v>
      </c>
      <c r="P27" s="121">
        <f t="shared" si="1"/>
        <v>-1353.234999999986</v>
      </c>
      <c r="Q27" s="121">
        <f t="shared" si="4"/>
        <v>268.02000000001863</v>
      </c>
      <c r="R27" s="35">
        <f t="shared" si="5"/>
        <v>1621.2550000000047</v>
      </c>
      <c r="S27" s="122">
        <v>0</v>
      </c>
      <c r="T27" s="122">
        <v>1</v>
      </c>
    </row>
    <row r="28" spans="1:20" x14ac:dyDescent="0.25">
      <c r="A28" s="26">
        <v>25</v>
      </c>
      <c r="B28" s="82" t="s">
        <v>83</v>
      </c>
      <c r="C28" s="82" t="s">
        <v>84</v>
      </c>
      <c r="D28" s="1">
        <v>34000</v>
      </c>
      <c r="E28" s="23">
        <v>40899.69</v>
      </c>
      <c r="F28" s="23">
        <v>40899.69</v>
      </c>
      <c r="G28" s="121">
        <f t="shared" si="0"/>
        <v>0</v>
      </c>
      <c r="H28" s="141" t="s">
        <v>363</v>
      </c>
      <c r="I28" s="126" t="s">
        <v>363</v>
      </c>
      <c r="J28" s="124" t="s">
        <v>363</v>
      </c>
      <c r="K28" s="125" t="s">
        <v>363</v>
      </c>
      <c r="L28" s="127"/>
      <c r="M28" s="28">
        <v>42000</v>
      </c>
      <c r="N28" s="30">
        <v>41732.620000000003</v>
      </c>
      <c r="O28" s="30">
        <v>41523.08</v>
      </c>
      <c r="P28" s="121">
        <f t="shared" si="1"/>
        <v>-209.54000000000087</v>
      </c>
      <c r="Q28" s="121">
        <f t="shared" si="4"/>
        <v>-476.91999999999825</v>
      </c>
      <c r="R28" s="35">
        <f t="shared" si="5"/>
        <v>-267.37999999999738</v>
      </c>
      <c r="S28" s="122">
        <v>1</v>
      </c>
      <c r="T28" s="122">
        <v>0</v>
      </c>
    </row>
    <row r="29" spans="1:20" x14ac:dyDescent="0.25">
      <c r="A29" s="26">
        <v>26</v>
      </c>
      <c r="B29" s="82" t="s">
        <v>93</v>
      </c>
      <c r="C29" s="82" t="s">
        <v>94</v>
      </c>
      <c r="D29" s="1">
        <v>4781000</v>
      </c>
      <c r="E29" s="23">
        <v>4554786.8099999996</v>
      </c>
      <c r="F29" s="23">
        <v>4534195.62</v>
      </c>
      <c r="G29" s="121">
        <f t="shared" si="0"/>
        <v>-20591.189999999478</v>
      </c>
      <c r="H29" s="121">
        <f t="shared" si="2"/>
        <v>-246804.37999999989</v>
      </c>
      <c r="I29" s="126">
        <f t="shared" si="3"/>
        <v>-226213.19000000041</v>
      </c>
      <c r="J29" s="124">
        <v>1</v>
      </c>
      <c r="K29" s="125">
        <v>0</v>
      </c>
      <c r="L29" s="127"/>
      <c r="M29" s="28">
        <v>5380000</v>
      </c>
      <c r="N29" s="30">
        <v>5234746.68</v>
      </c>
      <c r="O29" s="30">
        <v>5212051.6500000004</v>
      </c>
      <c r="P29" s="121">
        <f t="shared" si="1"/>
        <v>-22695.029999999329</v>
      </c>
      <c r="Q29" s="121">
        <f t="shared" si="4"/>
        <v>-167948.34999999963</v>
      </c>
      <c r="R29" s="35">
        <f t="shared" si="5"/>
        <v>-145253.3200000003</v>
      </c>
      <c r="S29" s="122">
        <v>1</v>
      </c>
      <c r="T29" s="122">
        <v>0</v>
      </c>
    </row>
    <row r="30" spans="1:20" x14ac:dyDescent="0.25">
      <c r="A30" s="26">
        <v>27</v>
      </c>
      <c r="B30" s="82" t="s">
        <v>95</v>
      </c>
      <c r="C30" s="82" t="s">
        <v>96</v>
      </c>
      <c r="D30" s="1">
        <v>283000</v>
      </c>
      <c r="E30" s="23">
        <v>269429</v>
      </c>
      <c r="F30" s="23">
        <v>269429</v>
      </c>
      <c r="G30" s="121">
        <f t="shared" si="0"/>
        <v>0</v>
      </c>
      <c r="H30" s="141" t="s">
        <v>363</v>
      </c>
      <c r="I30" s="126" t="s">
        <v>363</v>
      </c>
      <c r="J30" s="124" t="s">
        <v>363</v>
      </c>
      <c r="K30" s="125" t="s">
        <v>363</v>
      </c>
      <c r="L30" s="127"/>
      <c r="M30" s="28">
        <v>308000</v>
      </c>
      <c r="N30" s="30">
        <v>304880.12</v>
      </c>
      <c r="O30" s="30">
        <v>303314.52</v>
      </c>
      <c r="P30" s="121">
        <f t="shared" si="1"/>
        <v>-1565.5999999999767</v>
      </c>
      <c r="Q30" s="121">
        <f t="shared" si="4"/>
        <v>-4685.4799999999814</v>
      </c>
      <c r="R30" s="35">
        <f t="shared" si="5"/>
        <v>-3119.8800000000047</v>
      </c>
      <c r="S30" s="122">
        <v>1</v>
      </c>
      <c r="T30" s="122">
        <v>0</v>
      </c>
    </row>
    <row r="31" spans="1:20" x14ac:dyDescent="0.25">
      <c r="A31" s="26">
        <v>28</v>
      </c>
      <c r="B31" s="82" t="s">
        <v>97</v>
      </c>
      <c r="C31" s="82" t="s">
        <v>98</v>
      </c>
      <c r="D31" s="1">
        <v>74500</v>
      </c>
      <c r="E31" s="23">
        <v>65985.429999999993</v>
      </c>
      <c r="F31" s="23">
        <v>65985.429999999993</v>
      </c>
      <c r="G31" s="121">
        <f t="shared" si="0"/>
        <v>0</v>
      </c>
      <c r="H31" s="141" t="s">
        <v>363</v>
      </c>
      <c r="I31" s="126" t="s">
        <v>363</v>
      </c>
      <c r="J31" s="124" t="s">
        <v>363</v>
      </c>
      <c r="K31" s="125" t="s">
        <v>363</v>
      </c>
      <c r="L31" s="127"/>
      <c r="M31" s="28">
        <v>74000</v>
      </c>
      <c r="N31" s="30">
        <v>78658.100000000006</v>
      </c>
      <c r="O31" s="30">
        <v>78211.820000000007</v>
      </c>
      <c r="P31" s="121">
        <f t="shared" si="1"/>
        <v>-446.27999999999884</v>
      </c>
      <c r="Q31" s="121">
        <f t="shared" si="4"/>
        <v>4211.820000000007</v>
      </c>
      <c r="R31" s="35">
        <f t="shared" si="5"/>
        <v>4658.1000000000058</v>
      </c>
      <c r="S31" s="122">
        <v>0</v>
      </c>
      <c r="T31" s="122">
        <v>1</v>
      </c>
    </row>
    <row r="32" spans="1:20" x14ac:dyDescent="0.25">
      <c r="A32" s="26">
        <v>29</v>
      </c>
      <c r="B32" s="82" t="s">
        <v>10</v>
      </c>
      <c r="C32" s="82" t="s">
        <v>105</v>
      </c>
      <c r="D32" s="1">
        <v>200000</v>
      </c>
      <c r="E32" s="23">
        <v>190490.46</v>
      </c>
      <c r="F32" s="23">
        <v>188510.29</v>
      </c>
      <c r="G32" s="121">
        <f t="shared" si="0"/>
        <v>-1980.1699999999837</v>
      </c>
      <c r="H32" s="121">
        <f t="shared" si="2"/>
        <v>-11489.709999999992</v>
      </c>
      <c r="I32" s="126">
        <f t="shared" si="3"/>
        <v>-9509.5400000000081</v>
      </c>
      <c r="J32" s="124">
        <v>1</v>
      </c>
      <c r="K32" s="125">
        <v>0</v>
      </c>
      <c r="L32" s="127"/>
      <c r="M32" s="28">
        <v>274000</v>
      </c>
      <c r="N32" s="30">
        <v>275105.73</v>
      </c>
      <c r="O32" s="30">
        <v>275153.89</v>
      </c>
      <c r="P32" s="121">
        <f t="shared" si="1"/>
        <v>48.160000000032596</v>
      </c>
      <c r="Q32" s="141" t="s">
        <v>363</v>
      </c>
      <c r="R32" s="138" t="s">
        <v>363</v>
      </c>
      <c r="S32" s="140" t="s">
        <v>363</v>
      </c>
      <c r="T32" s="140" t="s">
        <v>363</v>
      </c>
    </row>
    <row r="33" spans="1:20" x14ac:dyDescent="0.25">
      <c r="A33" s="26">
        <v>30</v>
      </c>
      <c r="B33" s="82" t="s">
        <v>106</v>
      </c>
      <c r="C33" s="82" t="s">
        <v>107</v>
      </c>
      <c r="D33" s="1">
        <v>200000</v>
      </c>
      <c r="E33" s="23">
        <v>199449.40400000001</v>
      </c>
      <c r="F33" s="23">
        <v>199449.40400000001</v>
      </c>
      <c r="G33" s="121">
        <f t="shared" si="0"/>
        <v>0</v>
      </c>
      <c r="H33" s="141" t="s">
        <v>363</v>
      </c>
      <c r="I33" s="126" t="s">
        <v>363</v>
      </c>
      <c r="J33" s="124" t="s">
        <v>363</v>
      </c>
      <c r="K33" s="125" t="s">
        <v>363</v>
      </c>
      <c r="L33" s="127"/>
      <c r="M33" s="28">
        <v>247000</v>
      </c>
      <c r="N33" s="30">
        <v>250816.09</v>
      </c>
      <c r="O33" s="30">
        <v>238658.65400000001</v>
      </c>
      <c r="P33" s="121">
        <f t="shared" si="1"/>
        <v>-12157.435999999987</v>
      </c>
      <c r="Q33" s="121">
        <f t="shared" si="4"/>
        <v>-8341.3459999999905</v>
      </c>
      <c r="R33" s="35">
        <f t="shared" si="5"/>
        <v>3816.0899999999965</v>
      </c>
      <c r="S33" s="122">
        <v>0</v>
      </c>
      <c r="T33" s="122">
        <v>1</v>
      </c>
    </row>
    <row r="34" spans="1:20" x14ac:dyDescent="0.25">
      <c r="A34" s="26">
        <v>31</v>
      </c>
      <c r="B34" s="82" t="s">
        <v>109</v>
      </c>
      <c r="C34" s="82" t="s">
        <v>109</v>
      </c>
      <c r="D34" s="1">
        <v>131000</v>
      </c>
      <c r="E34" s="23">
        <v>130592.47</v>
      </c>
      <c r="F34" s="23">
        <v>127714.7</v>
      </c>
      <c r="G34" s="121">
        <f t="shared" si="0"/>
        <v>-2877.7700000000041</v>
      </c>
      <c r="H34" s="121">
        <f t="shared" si="2"/>
        <v>-3285.3000000000029</v>
      </c>
      <c r="I34" s="126">
        <f t="shared" si="3"/>
        <v>-407.52999999999884</v>
      </c>
      <c r="J34" s="124">
        <v>1</v>
      </c>
      <c r="K34" s="125">
        <v>0</v>
      </c>
      <c r="L34" s="127"/>
      <c r="M34" s="28">
        <v>146000</v>
      </c>
      <c r="N34" s="30">
        <v>144640.10999999999</v>
      </c>
      <c r="O34" s="30">
        <v>162400.59</v>
      </c>
      <c r="P34" s="121">
        <f t="shared" si="1"/>
        <v>17760.48000000001</v>
      </c>
      <c r="Q34" s="141" t="s">
        <v>363</v>
      </c>
      <c r="R34" s="138" t="s">
        <v>363</v>
      </c>
      <c r="S34" s="140" t="s">
        <v>363</v>
      </c>
      <c r="T34" s="140" t="s">
        <v>363</v>
      </c>
    </row>
    <row r="35" spans="1:20" x14ac:dyDescent="0.25">
      <c r="A35" s="26">
        <v>32</v>
      </c>
      <c r="B35" s="82" t="s">
        <v>112</v>
      </c>
      <c r="C35" s="82" t="s">
        <v>113</v>
      </c>
      <c r="D35" s="1">
        <v>340000</v>
      </c>
      <c r="E35" s="23">
        <v>344620.89</v>
      </c>
      <c r="F35" s="23">
        <v>339216.48</v>
      </c>
      <c r="G35" s="121">
        <f t="shared" si="0"/>
        <v>-5404.4100000000326</v>
      </c>
      <c r="H35" s="121">
        <f t="shared" si="2"/>
        <v>-783.52000000001863</v>
      </c>
      <c r="I35" s="126">
        <f t="shared" si="3"/>
        <v>4620.890000000014</v>
      </c>
      <c r="J35" s="124">
        <v>0</v>
      </c>
      <c r="K35" s="125">
        <v>1</v>
      </c>
      <c r="L35" s="127"/>
      <c r="M35" s="28">
        <v>380000</v>
      </c>
      <c r="N35" s="30">
        <v>390809.88</v>
      </c>
      <c r="O35" s="30">
        <v>376674.46</v>
      </c>
      <c r="P35" s="121">
        <f t="shared" si="1"/>
        <v>-14135.419999999984</v>
      </c>
      <c r="Q35" s="121">
        <f t="shared" si="4"/>
        <v>-3325.539999999979</v>
      </c>
      <c r="R35" s="35">
        <f t="shared" si="5"/>
        <v>10809.880000000005</v>
      </c>
      <c r="S35" s="122">
        <v>0</v>
      </c>
      <c r="T35" s="122">
        <v>1</v>
      </c>
    </row>
    <row r="36" spans="1:20" x14ac:dyDescent="0.25">
      <c r="A36" s="26">
        <v>33</v>
      </c>
      <c r="B36" s="82" t="s">
        <v>112</v>
      </c>
      <c r="C36" s="82" t="s">
        <v>116</v>
      </c>
      <c r="D36" s="1">
        <v>1370000</v>
      </c>
      <c r="E36" s="23">
        <v>1317223.8774999999</v>
      </c>
      <c r="F36" s="23">
        <v>1317321.5393000001</v>
      </c>
      <c r="G36" s="121">
        <f t="shared" si="0"/>
        <v>97.661800000118092</v>
      </c>
      <c r="H36" s="141" t="s">
        <v>363</v>
      </c>
      <c r="I36" s="126" t="s">
        <v>363</v>
      </c>
      <c r="J36" s="124" t="s">
        <v>363</v>
      </c>
      <c r="K36" s="125" t="s">
        <v>363</v>
      </c>
      <c r="L36" s="127"/>
      <c r="M36" s="28">
        <v>1475000</v>
      </c>
      <c r="N36" s="30">
        <v>1429411.1853</v>
      </c>
      <c r="O36" s="30">
        <v>1427392.4353</v>
      </c>
      <c r="P36" s="121">
        <f t="shared" si="1"/>
        <v>-2018.75</v>
      </c>
      <c r="Q36" s="121">
        <f t="shared" si="4"/>
        <v>-47607.564699999988</v>
      </c>
      <c r="R36" s="35">
        <f t="shared" si="5"/>
        <v>-45588.814699999988</v>
      </c>
      <c r="S36" s="122">
        <v>1</v>
      </c>
      <c r="T36" s="122">
        <v>0</v>
      </c>
    </row>
    <row r="37" spans="1:20" x14ac:dyDescent="0.25">
      <c r="A37" s="26">
        <v>34</v>
      </c>
      <c r="B37" s="82" t="s">
        <v>24</v>
      </c>
      <c r="C37" s="82" t="s">
        <v>121</v>
      </c>
      <c r="D37" s="1">
        <v>720000</v>
      </c>
      <c r="E37" s="23">
        <v>665652.55000000005</v>
      </c>
      <c r="F37" s="23">
        <v>665652.55000000005</v>
      </c>
      <c r="G37" s="121">
        <f t="shared" si="0"/>
        <v>0</v>
      </c>
      <c r="H37" s="141" t="s">
        <v>363</v>
      </c>
      <c r="I37" s="126" t="s">
        <v>363</v>
      </c>
      <c r="J37" s="124" t="s">
        <v>363</v>
      </c>
      <c r="K37" s="125" t="s">
        <v>363</v>
      </c>
      <c r="L37" s="127"/>
      <c r="M37" s="28">
        <v>730000</v>
      </c>
      <c r="N37" s="30">
        <v>709930.6</v>
      </c>
      <c r="O37" s="30">
        <v>709679.55</v>
      </c>
      <c r="P37" s="121">
        <f t="shared" si="1"/>
        <v>-251.04999999993015</v>
      </c>
      <c r="Q37" s="121">
        <f t="shared" si="4"/>
        <v>-20320.449999999953</v>
      </c>
      <c r="R37" s="35">
        <f t="shared" si="5"/>
        <v>-20069.400000000023</v>
      </c>
      <c r="S37" s="122">
        <v>1</v>
      </c>
      <c r="T37" s="122">
        <v>0</v>
      </c>
    </row>
    <row r="38" spans="1:20" x14ac:dyDescent="0.25">
      <c r="A38" s="26">
        <v>35</v>
      </c>
      <c r="B38" s="82" t="s">
        <v>18</v>
      </c>
      <c r="C38" s="82" t="s">
        <v>122</v>
      </c>
      <c r="D38" s="1">
        <v>1150000</v>
      </c>
      <c r="E38" s="23">
        <v>1080873.2220999999</v>
      </c>
      <c r="F38" s="23">
        <v>1080554.6721000001</v>
      </c>
      <c r="G38" s="121">
        <f t="shared" ref="G38:G75" si="6">F38-E38</f>
        <v>-318.54999999981374</v>
      </c>
      <c r="H38" s="121">
        <f t="shared" si="2"/>
        <v>-69445.327899999917</v>
      </c>
      <c r="I38" s="126">
        <f t="shared" si="3"/>
        <v>-69126.777900000103</v>
      </c>
      <c r="J38" s="124">
        <v>1</v>
      </c>
      <c r="K38" s="125">
        <v>0</v>
      </c>
      <c r="L38" s="127"/>
      <c r="M38" s="28">
        <v>1290000</v>
      </c>
      <c r="N38" s="30">
        <v>1229419.9816999999</v>
      </c>
      <c r="O38" s="30">
        <v>1235350.8729000001</v>
      </c>
      <c r="P38" s="121">
        <f t="shared" ref="P38:P75" si="7">O38-N38</f>
        <v>5930.8912000001874</v>
      </c>
      <c r="Q38" s="141" t="s">
        <v>363</v>
      </c>
      <c r="R38" s="138" t="s">
        <v>363</v>
      </c>
      <c r="S38" s="140" t="s">
        <v>363</v>
      </c>
      <c r="T38" s="140" t="s">
        <v>363</v>
      </c>
    </row>
    <row r="39" spans="1:20" x14ac:dyDescent="0.25">
      <c r="A39" s="26">
        <v>36</v>
      </c>
      <c r="B39" s="82" t="s">
        <v>126</v>
      </c>
      <c r="C39" s="82" t="s">
        <v>127</v>
      </c>
      <c r="D39" s="1">
        <v>605000</v>
      </c>
      <c r="E39" s="23">
        <v>582678.72549999994</v>
      </c>
      <c r="F39" s="23">
        <v>565489.51749999996</v>
      </c>
      <c r="G39" s="121">
        <f t="shared" si="6"/>
        <v>-17189.207999999984</v>
      </c>
      <c r="H39" s="121">
        <f t="shared" si="2"/>
        <v>-39510.482500000042</v>
      </c>
      <c r="I39" s="126">
        <f t="shared" si="3"/>
        <v>-22321.274500000058</v>
      </c>
      <c r="J39" s="124">
        <v>1</v>
      </c>
      <c r="K39" s="125">
        <v>0</v>
      </c>
      <c r="L39" s="127"/>
      <c r="M39" s="28">
        <v>624000</v>
      </c>
      <c r="N39" s="30">
        <v>597543.77549999999</v>
      </c>
      <c r="O39" s="30">
        <v>593115.54749999999</v>
      </c>
      <c r="P39" s="121">
        <f t="shared" si="7"/>
        <v>-4428.2280000000028</v>
      </c>
      <c r="Q39" s="121">
        <f t="shared" si="4"/>
        <v>-30884.452500000014</v>
      </c>
      <c r="R39" s="35">
        <f t="shared" si="5"/>
        <v>-26456.224500000011</v>
      </c>
      <c r="S39" s="122">
        <v>1</v>
      </c>
      <c r="T39" s="122">
        <v>0</v>
      </c>
    </row>
    <row r="40" spans="1:20" x14ac:dyDescent="0.25">
      <c r="A40" s="26">
        <v>37</v>
      </c>
      <c r="B40" s="82" t="s">
        <v>83</v>
      </c>
      <c r="C40" s="82" t="s">
        <v>128</v>
      </c>
      <c r="D40" s="1">
        <v>90000</v>
      </c>
      <c r="E40" s="23">
        <v>87377.47</v>
      </c>
      <c r="F40" s="23">
        <v>86922.06</v>
      </c>
      <c r="G40" s="121">
        <f t="shared" si="6"/>
        <v>-455.41000000000349</v>
      </c>
      <c r="H40" s="121">
        <f t="shared" si="2"/>
        <v>-3077.9400000000023</v>
      </c>
      <c r="I40" s="126">
        <f t="shared" si="3"/>
        <v>-2622.5299999999988</v>
      </c>
      <c r="J40" s="124">
        <v>1</v>
      </c>
      <c r="K40" s="125">
        <v>0</v>
      </c>
      <c r="L40" s="127"/>
      <c r="M40" s="28">
        <v>123000</v>
      </c>
      <c r="N40" s="30">
        <v>116851.68</v>
      </c>
      <c r="O40" s="30">
        <v>119556.41</v>
      </c>
      <c r="P40" s="121">
        <f t="shared" si="7"/>
        <v>2704.7300000000105</v>
      </c>
      <c r="Q40" s="141" t="s">
        <v>363</v>
      </c>
      <c r="R40" s="138" t="s">
        <v>363</v>
      </c>
      <c r="S40" s="140" t="s">
        <v>363</v>
      </c>
      <c r="T40" s="140" t="s">
        <v>363</v>
      </c>
    </row>
    <row r="41" spans="1:20" x14ac:dyDescent="0.25">
      <c r="A41" s="26">
        <v>38</v>
      </c>
      <c r="B41" s="82" t="s">
        <v>132</v>
      </c>
      <c r="C41" s="82" t="s">
        <v>133</v>
      </c>
      <c r="D41" s="1">
        <v>120000</v>
      </c>
      <c r="E41" s="23">
        <v>116741.71249999999</v>
      </c>
      <c r="F41" s="23">
        <v>108372.3125</v>
      </c>
      <c r="G41" s="121">
        <f t="shared" si="6"/>
        <v>-8369.3999999999942</v>
      </c>
      <c r="H41" s="121">
        <f t="shared" si="2"/>
        <v>-11627.6875</v>
      </c>
      <c r="I41" s="126">
        <f t="shared" si="3"/>
        <v>-3258.2875000000058</v>
      </c>
      <c r="J41" s="124">
        <v>1</v>
      </c>
      <c r="K41" s="125">
        <v>0</v>
      </c>
      <c r="L41" s="127"/>
      <c r="M41" s="28">
        <v>87000</v>
      </c>
      <c r="N41" s="30">
        <v>85856.7</v>
      </c>
      <c r="O41" s="30">
        <v>85856.7</v>
      </c>
      <c r="P41" s="121">
        <f t="shared" si="7"/>
        <v>0</v>
      </c>
      <c r="Q41" s="141" t="s">
        <v>363</v>
      </c>
      <c r="R41" s="138" t="s">
        <v>363</v>
      </c>
      <c r="S41" s="140" t="s">
        <v>363</v>
      </c>
      <c r="T41" s="140" t="s">
        <v>363</v>
      </c>
    </row>
    <row r="42" spans="1:20" x14ac:dyDescent="0.25">
      <c r="A42" s="26">
        <v>39</v>
      </c>
      <c r="B42" s="82" t="s">
        <v>136</v>
      </c>
      <c r="C42" s="82" t="s">
        <v>137</v>
      </c>
      <c r="D42" s="1">
        <v>43000</v>
      </c>
      <c r="E42" s="23">
        <v>41161.78</v>
      </c>
      <c r="F42" s="23">
        <v>24359.68</v>
      </c>
      <c r="G42" s="121">
        <f t="shared" si="6"/>
        <v>-16802.099999999999</v>
      </c>
      <c r="H42" s="121">
        <f t="shared" si="2"/>
        <v>-18640.32</v>
      </c>
      <c r="I42" s="126">
        <f t="shared" si="3"/>
        <v>-1838.2200000000012</v>
      </c>
      <c r="J42" s="124">
        <v>1</v>
      </c>
      <c r="K42" s="125">
        <v>0</v>
      </c>
      <c r="L42" s="127"/>
      <c r="M42" s="28">
        <v>41000</v>
      </c>
      <c r="N42" s="30">
        <v>38318.5</v>
      </c>
      <c r="O42" s="30">
        <v>38279.300000000003</v>
      </c>
      <c r="P42" s="121">
        <f t="shared" si="7"/>
        <v>-39.19999999999709</v>
      </c>
      <c r="Q42" s="121">
        <f t="shared" si="4"/>
        <v>-2720.6999999999971</v>
      </c>
      <c r="R42" s="35">
        <f t="shared" si="5"/>
        <v>-2681.5</v>
      </c>
      <c r="S42" s="122">
        <v>1</v>
      </c>
      <c r="T42" s="122">
        <v>0</v>
      </c>
    </row>
    <row r="43" spans="1:20" x14ac:dyDescent="0.25">
      <c r="A43" s="26">
        <v>40</v>
      </c>
      <c r="B43" s="82" t="s">
        <v>138</v>
      </c>
      <c r="C43" s="82" t="s">
        <v>139</v>
      </c>
      <c r="D43" s="1">
        <v>16000</v>
      </c>
      <c r="E43" s="23">
        <v>15251.879499999999</v>
      </c>
      <c r="F43" s="23">
        <v>15251.879499999999</v>
      </c>
      <c r="G43" s="121">
        <f t="shared" si="6"/>
        <v>0</v>
      </c>
      <c r="H43" s="141" t="s">
        <v>363</v>
      </c>
      <c r="I43" s="126" t="s">
        <v>363</v>
      </c>
      <c r="J43" s="124" t="s">
        <v>363</v>
      </c>
      <c r="K43" s="125" t="s">
        <v>363</v>
      </c>
      <c r="L43" s="127"/>
      <c r="M43" s="28">
        <v>12500</v>
      </c>
      <c r="N43" s="30">
        <v>12145.6945</v>
      </c>
      <c r="O43" s="30">
        <v>12098.414500000001</v>
      </c>
      <c r="P43" s="121">
        <f t="shared" si="7"/>
        <v>-47.279999999998836</v>
      </c>
      <c r="Q43" s="121">
        <f t="shared" si="4"/>
        <v>-401.58549999999923</v>
      </c>
      <c r="R43" s="35">
        <f t="shared" si="5"/>
        <v>-354.30550000000039</v>
      </c>
      <c r="S43" s="122">
        <v>1</v>
      </c>
      <c r="T43" s="122">
        <v>0</v>
      </c>
    </row>
    <row r="44" spans="1:20" x14ac:dyDescent="0.25">
      <c r="A44" s="26">
        <v>41</v>
      </c>
      <c r="B44" s="82" t="s">
        <v>140</v>
      </c>
      <c r="C44" s="82" t="s">
        <v>141</v>
      </c>
      <c r="D44" s="1">
        <v>130000</v>
      </c>
      <c r="E44" s="23">
        <v>118044.72</v>
      </c>
      <c r="F44" s="23">
        <v>116440.96000000001</v>
      </c>
      <c r="G44" s="121">
        <f t="shared" si="6"/>
        <v>-1603.7599999999948</v>
      </c>
      <c r="H44" s="121">
        <f t="shared" si="2"/>
        <v>-13559.039999999994</v>
      </c>
      <c r="I44" s="126">
        <f t="shared" si="3"/>
        <v>-11955.279999999999</v>
      </c>
      <c r="J44" s="124">
        <v>1</v>
      </c>
      <c r="K44" s="125">
        <v>0</v>
      </c>
      <c r="L44" s="127"/>
      <c r="M44" s="28">
        <v>143000</v>
      </c>
      <c r="N44" s="30">
        <v>123019.09</v>
      </c>
      <c r="O44" s="30">
        <v>137333.63</v>
      </c>
      <c r="P44" s="121">
        <f t="shared" si="7"/>
        <v>14314.540000000008</v>
      </c>
      <c r="Q44" s="141" t="s">
        <v>363</v>
      </c>
      <c r="R44" s="138" t="s">
        <v>363</v>
      </c>
      <c r="S44" s="140" t="s">
        <v>363</v>
      </c>
      <c r="T44" s="140" t="s">
        <v>363</v>
      </c>
    </row>
    <row r="45" spans="1:20" x14ac:dyDescent="0.25">
      <c r="A45" s="26">
        <v>42</v>
      </c>
      <c r="B45" s="82" t="s">
        <v>143</v>
      </c>
      <c r="C45" s="82" t="s">
        <v>144</v>
      </c>
      <c r="D45" s="1">
        <v>90000</v>
      </c>
      <c r="E45" s="23">
        <v>77631.477100000004</v>
      </c>
      <c r="F45" s="23">
        <v>77631.477100000004</v>
      </c>
      <c r="G45" s="121">
        <f t="shared" si="6"/>
        <v>0</v>
      </c>
      <c r="H45" s="141" t="s">
        <v>363</v>
      </c>
      <c r="I45" s="126" t="s">
        <v>363</v>
      </c>
      <c r="J45" s="124" t="s">
        <v>363</v>
      </c>
      <c r="K45" s="125" t="s">
        <v>363</v>
      </c>
      <c r="L45" s="127"/>
      <c r="M45" s="28">
        <v>123000</v>
      </c>
      <c r="N45" s="30">
        <v>145298.97289999999</v>
      </c>
      <c r="O45" s="30">
        <v>122855.0382</v>
      </c>
      <c r="P45" s="121">
        <f t="shared" si="7"/>
        <v>-22443.934699999998</v>
      </c>
      <c r="Q45" s="121">
        <f t="shared" si="4"/>
        <v>-144.96180000000459</v>
      </c>
      <c r="R45" s="35">
        <f t="shared" si="5"/>
        <v>22298.972899999993</v>
      </c>
      <c r="S45" s="122">
        <v>0</v>
      </c>
      <c r="T45" s="122">
        <v>1</v>
      </c>
    </row>
    <row r="46" spans="1:20" x14ac:dyDescent="0.25">
      <c r="A46" s="26">
        <v>43</v>
      </c>
      <c r="B46" s="82" t="s">
        <v>24</v>
      </c>
      <c r="C46" s="82" t="s">
        <v>145</v>
      </c>
      <c r="D46" s="1">
        <v>2570000</v>
      </c>
      <c r="E46" s="23">
        <v>2572662.67</v>
      </c>
      <c r="F46" s="23">
        <v>2548475.13</v>
      </c>
      <c r="G46" s="121">
        <f t="shared" si="6"/>
        <v>-24187.540000000037</v>
      </c>
      <c r="H46" s="121">
        <f t="shared" si="2"/>
        <v>-21524.870000000112</v>
      </c>
      <c r="I46" s="126">
        <f t="shared" si="3"/>
        <v>2662.6699999999255</v>
      </c>
      <c r="J46" s="124">
        <v>0</v>
      </c>
      <c r="K46" s="125">
        <v>1</v>
      </c>
      <c r="L46" s="127"/>
      <c r="M46" s="28">
        <v>2880000</v>
      </c>
      <c r="N46" s="30">
        <v>2872604.03</v>
      </c>
      <c r="O46" s="30">
        <v>2869686.43</v>
      </c>
      <c r="P46" s="121">
        <f t="shared" si="7"/>
        <v>-2917.5999999996275</v>
      </c>
      <c r="Q46" s="121">
        <f t="shared" si="4"/>
        <v>-10313.569999999832</v>
      </c>
      <c r="R46" s="35">
        <f t="shared" si="5"/>
        <v>-7395.9700000002049</v>
      </c>
      <c r="S46" s="122">
        <v>1</v>
      </c>
      <c r="T46" s="122">
        <v>0</v>
      </c>
    </row>
    <row r="47" spans="1:20" x14ac:dyDescent="0.25">
      <c r="A47" s="26">
        <v>44</v>
      </c>
      <c r="B47" s="82" t="s">
        <v>146</v>
      </c>
      <c r="C47" s="82" t="s">
        <v>147</v>
      </c>
      <c r="D47" s="1">
        <v>28000</v>
      </c>
      <c r="E47" s="23">
        <v>23889.42</v>
      </c>
      <c r="F47" s="23">
        <v>23293.412</v>
      </c>
      <c r="G47" s="121">
        <f t="shared" si="6"/>
        <v>-596.00799999999799</v>
      </c>
      <c r="H47" s="121">
        <f t="shared" si="2"/>
        <v>-4706.5879999999997</v>
      </c>
      <c r="I47" s="126">
        <f t="shared" si="3"/>
        <v>-4110.5800000000017</v>
      </c>
      <c r="J47" s="124">
        <v>1</v>
      </c>
      <c r="K47" s="125">
        <v>0</v>
      </c>
      <c r="L47" s="127"/>
      <c r="M47" s="28">
        <v>44500</v>
      </c>
      <c r="N47" s="30">
        <v>44018.811999999998</v>
      </c>
      <c r="O47" s="30">
        <v>44018.811999999998</v>
      </c>
      <c r="P47" s="121">
        <f t="shared" si="7"/>
        <v>0</v>
      </c>
      <c r="Q47" s="141" t="s">
        <v>363</v>
      </c>
      <c r="R47" s="138" t="s">
        <v>363</v>
      </c>
      <c r="S47" s="140" t="s">
        <v>363</v>
      </c>
      <c r="T47" s="140" t="s">
        <v>363</v>
      </c>
    </row>
    <row r="48" spans="1:20" x14ac:dyDescent="0.25">
      <c r="A48" s="26">
        <v>45</v>
      </c>
      <c r="B48" s="82" t="s">
        <v>148</v>
      </c>
      <c r="C48" s="82" t="s">
        <v>149</v>
      </c>
      <c r="D48" s="1">
        <v>680000</v>
      </c>
      <c r="E48" s="23">
        <v>704300.44</v>
      </c>
      <c r="F48" s="23">
        <v>698828.71</v>
      </c>
      <c r="G48" s="121">
        <f t="shared" si="6"/>
        <v>-5471.7299999999814</v>
      </c>
      <c r="H48" s="121">
        <f t="shared" si="2"/>
        <v>18828.709999999963</v>
      </c>
      <c r="I48" s="126">
        <f t="shared" si="3"/>
        <v>24300.439999999944</v>
      </c>
      <c r="J48" s="124">
        <v>0</v>
      </c>
      <c r="K48" s="125">
        <v>1</v>
      </c>
      <c r="L48" s="127"/>
      <c r="M48" s="28">
        <v>755000</v>
      </c>
      <c r="N48" s="30">
        <v>717583.71</v>
      </c>
      <c r="O48" s="30">
        <v>715348.63</v>
      </c>
      <c r="P48" s="121">
        <f t="shared" si="7"/>
        <v>-2235.0799999999581</v>
      </c>
      <c r="Q48" s="121">
        <f t="shared" si="4"/>
        <v>-39651.369999999995</v>
      </c>
      <c r="R48" s="35">
        <f t="shared" si="5"/>
        <v>-37416.290000000037</v>
      </c>
      <c r="S48" s="122">
        <v>1</v>
      </c>
      <c r="T48" s="122">
        <v>0</v>
      </c>
    </row>
    <row r="49" spans="1:20" x14ac:dyDescent="0.25">
      <c r="A49" s="26">
        <v>46</v>
      </c>
      <c r="B49" s="82" t="s">
        <v>152</v>
      </c>
      <c r="C49" s="82" t="s">
        <v>153</v>
      </c>
      <c r="D49" s="1">
        <v>390000</v>
      </c>
      <c r="E49" s="23">
        <v>347747.74</v>
      </c>
      <c r="F49" s="23">
        <v>345278.65</v>
      </c>
      <c r="G49" s="121">
        <f t="shared" si="6"/>
        <v>-2469.0899999999674</v>
      </c>
      <c r="H49" s="121">
        <f t="shared" si="2"/>
        <v>-44721.349999999977</v>
      </c>
      <c r="I49" s="126">
        <f t="shared" si="3"/>
        <v>-42252.260000000009</v>
      </c>
      <c r="J49" s="124">
        <v>1</v>
      </c>
      <c r="K49" s="125">
        <v>0</v>
      </c>
      <c r="L49" s="127"/>
      <c r="M49" s="28">
        <v>380000</v>
      </c>
      <c r="N49" s="30">
        <v>342811.35</v>
      </c>
      <c r="O49" s="30">
        <v>345551.08</v>
      </c>
      <c r="P49" s="121">
        <f t="shared" si="7"/>
        <v>2739.7300000000396</v>
      </c>
      <c r="Q49" s="141" t="s">
        <v>363</v>
      </c>
      <c r="R49" s="138" t="s">
        <v>363</v>
      </c>
      <c r="S49" s="140" t="s">
        <v>363</v>
      </c>
      <c r="T49" s="140" t="s">
        <v>363</v>
      </c>
    </row>
    <row r="50" spans="1:20" x14ac:dyDescent="0.25">
      <c r="A50" s="26">
        <v>47</v>
      </c>
      <c r="B50" s="82" t="s">
        <v>154</v>
      </c>
      <c r="C50" s="82" t="s">
        <v>155</v>
      </c>
      <c r="D50" s="1">
        <v>938000</v>
      </c>
      <c r="E50" s="23">
        <v>901540.50760000001</v>
      </c>
      <c r="F50" s="23">
        <v>895634.11010000005</v>
      </c>
      <c r="G50" s="121">
        <f t="shared" si="6"/>
        <v>-5906.3974999999627</v>
      </c>
      <c r="H50" s="121">
        <f t="shared" si="2"/>
        <v>-42365.889899999951</v>
      </c>
      <c r="I50" s="126">
        <f t="shared" si="3"/>
        <v>-36459.492399999988</v>
      </c>
      <c r="J50" s="124">
        <v>1</v>
      </c>
      <c r="K50" s="125">
        <v>0</v>
      </c>
      <c r="L50" s="127"/>
      <c r="M50" s="28">
        <v>1045000</v>
      </c>
      <c r="N50" s="30">
        <v>1053818.2471</v>
      </c>
      <c r="O50" s="30">
        <v>1048970.0630999999</v>
      </c>
      <c r="P50" s="121">
        <f t="shared" si="7"/>
        <v>-4848.1840000001248</v>
      </c>
      <c r="Q50" s="121">
        <f t="shared" si="4"/>
        <v>3970.0630999999121</v>
      </c>
      <c r="R50" s="35">
        <f t="shared" si="5"/>
        <v>8818.2471000000369</v>
      </c>
      <c r="S50" s="122">
        <v>0</v>
      </c>
      <c r="T50" s="122">
        <v>1</v>
      </c>
    </row>
    <row r="51" spans="1:20" x14ac:dyDescent="0.25">
      <c r="A51" s="26">
        <v>48</v>
      </c>
      <c r="B51" s="82" t="s">
        <v>156</v>
      </c>
      <c r="C51" s="82" t="s">
        <v>157</v>
      </c>
      <c r="D51" s="1">
        <v>2090000</v>
      </c>
      <c r="E51" s="23">
        <v>2110722.31</v>
      </c>
      <c r="F51" s="23">
        <v>2080424.98</v>
      </c>
      <c r="G51" s="121">
        <f t="shared" si="6"/>
        <v>-30297.330000000075</v>
      </c>
      <c r="H51" s="121">
        <f t="shared" si="2"/>
        <v>-9575.0200000000186</v>
      </c>
      <c r="I51" s="126">
        <f t="shared" si="3"/>
        <v>20722.310000000056</v>
      </c>
      <c r="J51" s="124">
        <v>0</v>
      </c>
      <c r="K51" s="125">
        <v>1</v>
      </c>
      <c r="L51" s="127"/>
      <c r="M51" s="28">
        <v>2120000</v>
      </c>
      <c r="N51" s="30">
        <v>2036625.39</v>
      </c>
      <c r="O51" s="30">
        <v>2099540.89</v>
      </c>
      <c r="P51" s="121">
        <f t="shared" si="7"/>
        <v>62915.500000000233</v>
      </c>
      <c r="Q51" s="141" t="s">
        <v>363</v>
      </c>
      <c r="R51" s="138" t="s">
        <v>363</v>
      </c>
      <c r="S51" s="140" t="s">
        <v>363</v>
      </c>
      <c r="T51" s="140" t="s">
        <v>363</v>
      </c>
    </row>
    <row r="52" spans="1:20" x14ac:dyDescent="0.25">
      <c r="A52" s="26">
        <v>49</v>
      </c>
      <c r="B52" s="82" t="s">
        <v>159</v>
      </c>
      <c r="C52" s="82" t="s">
        <v>160</v>
      </c>
      <c r="D52" s="1">
        <v>28000</v>
      </c>
      <c r="E52" s="23">
        <v>24283.695</v>
      </c>
      <c r="F52" s="23">
        <v>22192.057499999999</v>
      </c>
      <c r="G52" s="121">
        <f t="shared" si="6"/>
        <v>-2091.6375000000007</v>
      </c>
      <c r="H52" s="121">
        <f t="shared" si="2"/>
        <v>-5807.942500000001</v>
      </c>
      <c r="I52" s="126">
        <f t="shared" si="3"/>
        <v>-3716.3050000000003</v>
      </c>
      <c r="J52" s="124">
        <v>1</v>
      </c>
      <c r="K52" s="125">
        <v>0</v>
      </c>
      <c r="L52" s="127"/>
      <c r="M52" s="28">
        <v>11000</v>
      </c>
      <c r="N52" s="30">
        <v>12341.901</v>
      </c>
      <c r="O52" s="30">
        <v>11537.09475</v>
      </c>
      <c r="P52" s="121">
        <f t="shared" si="7"/>
        <v>-804.80624999999964</v>
      </c>
      <c r="Q52" s="121">
        <f t="shared" si="4"/>
        <v>537.0947500000002</v>
      </c>
      <c r="R52" s="35">
        <f t="shared" si="5"/>
        <v>1341.9009999999998</v>
      </c>
      <c r="S52" s="122">
        <v>0</v>
      </c>
      <c r="T52" s="122">
        <v>1</v>
      </c>
    </row>
    <row r="53" spans="1:20" x14ac:dyDescent="0.25">
      <c r="A53" s="26">
        <v>50</v>
      </c>
      <c r="B53" s="82" t="s">
        <v>32</v>
      </c>
      <c r="C53" s="82" t="s">
        <v>162</v>
      </c>
      <c r="D53" s="1">
        <v>5052000</v>
      </c>
      <c r="E53" s="23">
        <v>4974266.5891000004</v>
      </c>
      <c r="F53" s="23">
        <v>4970842.5390999997</v>
      </c>
      <c r="G53" s="121">
        <f t="shared" si="6"/>
        <v>-3424.0500000007451</v>
      </c>
      <c r="H53" s="121">
        <f t="shared" si="2"/>
        <v>-81157.460900000297</v>
      </c>
      <c r="I53" s="126">
        <f t="shared" si="3"/>
        <v>-77733.410899999551</v>
      </c>
      <c r="J53" s="124">
        <v>1</v>
      </c>
      <c r="K53" s="125">
        <v>0</v>
      </c>
      <c r="L53" s="127"/>
      <c r="M53" s="28">
        <v>5220000</v>
      </c>
      <c r="N53" s="30">
        <v>5067293.8312499998</v>
      </c>
      <c r="O53" s="30">
        <v>5205931.9554500002</v>
      </c>
      <c r="P53" s="121">
        <f t="shared" si="7"/>
        <v>138638.12420000043</v>
      </c>
      <c r="Q53" s="141" t="s">
        <v>363</v>
      </c>
      <c r="R53" s="138" t="s">
        <v>363</v>
      </c>
      <c r="S53" s="140" t="s">
        <v>363</v>
      </c>
      <c r="T53" s="140" t="s">
        <v>363</v>
      </c>
    </row>
    <row r="54" spans="1:20" x14ac:dyDescent="0.25">
      <c r="A54" s="26">
        <v>51</v>
      </c>
      <c r="B54" s="82" t="s">
        <v>167</v>
      </c>
      <c r="C54" s="82" t="s">
        <v>168</v>
      </c>
      <c r="D54" s="1">
        <v>2300000</v>
      </c>
      <c r="E54" s="23">
        <v>2346580.29</v>
      </c>
      <c r="F54" s="23">
        <v>2325031.9900000002</v>
      </c>
      <c r="G54" s="121">
        <f t="shared" si="6"/>
        <v>-21548.299999999814</v>
      </c>
      <c r="H54" s="121">
        <f t="shared" si="2"/>
        <v>25031.990000000224</v>
      </c>
      <c r="I54" s="126">
        <f t="shared" si="3"/>
        <v>46580.290000000037</v>
      </c>
      <c r="J54" s="124">
        <v>0</v>
      </c>
      <c r="K54" s="125">
        <v>1</v>
      </c>
      <c r="L54" s="127"/>
      <c r="M54" s="28">
        <v>2420000</v>
      </c>
      <c r="N54" s="30">
        <v>2446813.48</v>
      </c>
      <c r="O54" s="30">
        <v>2394961.56</v>
      </c>
      <c r="P54" s="121">
        <f t="shared" si="7"/>
        <v>-51851.919999999925</v>
      </c>
      <c r="Q54" s="121">
        <f t="shared" si="4"/>
        <v>-25038.439999999944</v>
      </c>
      <c r="R54" s="35">
        <f t="shared" si="5"/>
        <v>26813.479999999981</v>
      </c>
      <c r="S54" s="122">
        <v>0</v>
      </c>
      <c r="T54" s="122">
        <v>1</v>
      </c>
    </row>
    <row r="55" spans="1:20" x14ac:dyDescent="0.25">
      <c r="A55" s="26">
        <v>52</v>
      </c>
      <c r="B55" s="82" t="s">
        <v>172</v>
      </c>
      <c r="C55" s="82" t="s">
        <v>173</v>
      </c>
      <c r="D55" s="1">
        <v>508000</v>
      </c>
      <c r="E55" s="23">
        <v>520714.85</v>
      </c>
      <c r="F55" s="23">
        <v>512808.62</v>
      </c>
      <c r="G55" s="121">
        <f t="shared" si="6"/>
        <v>-7906.2299999999814</v>
      </c>
      <c r="H55" s="121">
        <f t="shared" si="2"/>
        <v>4808.6199999999953</v>
      </c>
      <c r="I55" s="126">
        <f t="shared" si="3"/>
        <v>12714.849999999977</v>
      </c>
      <c r="J55" s="124">
        <v>0</v>
      </c>
      <c r="K55" s="125">
        <v>1</v>
      </c>
      <c r="L55" s="127"/>
      <c r="M55" s="28">
        <v>510000</v>
      </c>
      <c r="N55" s="30">
        <v>508702.07</v>
      </c>
      <c r="O55" s="30">
        <v>502719.06</v>
      </c>
      <c r="P55" s="121">
        <f t="shared" si="7"/>
        <v>-5983.0100000000093</v>
      </c>
      <c r="Q55" s="121">
        <f t="shared" si="4"/>
        <v>-7280.9400000000023</v>
      </c>
      <c r="R55" s="35">
        <f t="shared" si="5"/>
        <v>-1297.929999999993</v>
      </c>
      <c r="S55" s="122">
        <v>1</v>
      </c>
      <c r="T55" s="122">
        <v>0</v>
      </c>
    </row>
    <row r="56" spans="1:20" x14ac:dyDescent="0.25">
      <c r="A56" s="26">
        <v>53</v>
      </c>
      <c r="B56" s="82" t="s">
        <v>150</v>
      </c>
      <c r="C56" s="82" t="s">
        <v>174</v>
      </c>
      <c r="D56" s="1">
        <v>70000</v>
      </c>
      <c r="E56" s="23">
        <v>60698.5</v>
      </c>
      <c r="F56" s="23">
        <v>59119</v>
      </c>
      <c r="G56" s="121">
        <f t="shared" si="6"/>
        <v>-1579.5</v>
      </c>
      <c r="H56" s="121">
        <f t="shared" si="2"/>
        <v>-10881</v>
      </c>
      <c r="I56" s="126">
        <f t="shared" si="3"/>
        <v>-9301.5</v>
      </c>
      <c r="J56" s="124">
        <v>1</v>
      </c>
      <c r="K56" s="125">
        <v>0</v>
      </c>
      <c r="L56" s="127"/>
      <c r="M56" s="28">
        <v>65000</v>
      </c>
      <c r="N56" s="30">
        <v>62296</v>
      </c>
      <c r="O56" s="30">
        <v>64313</v>
      </c>
      <c r="P56" s="121">
        <f t="shared" si="7"/>
        <v>2017</v>
      </c>
      <c r="Q56" s="141" t="s">
        <v>363</v>
      </c>
      <c r="R56" s="138" t="s">
        <v>363</v>
      </c>
      <c r="S56" s="140" t="s">
        <v>363</v>
      </c>
      <c r="T56" s="140" t="s">
        <v>363</v>
      </c>
    </row>
    <row r="57" spans="1:20" x14ac:dyDescent="0.25">
      <c r="A57" s="26">
        <v>54</v>
      </c>
      <c r="B57" s="82" t="s">
        <v>178</v>
      </c>
      <c r="C57" s="82" t="s">
        <v>179</v>
      </c>
      <c r="D57" s="1">
        <v>130000</v>
      </c>
      <c r="E57" s="23">
        <v>134693.69</v>
      </c>
      <c r="F57" s="23">
        <v>134693.69</v>
      </c>
      <c r="G57" s="121">
        <f t="shared" si="6"/>
        <v>0</v>
      </c>
      <c r="H57" s="141" t="s">
        <v>363</v>
      </c>
      <c r="I57" s="126" t="s">
        <v>363</v>
      </c>
      <c r="J57" s="124" t="s">
        <v>363</v>
      </c>
      <c r="K57" s="125" t="s">
        <v>363</v>
      </c>
      <c r="L57" s="127"/>
      <c r="M57" s="28">
        <v>173000</v>
      </c>
      <c r="N57" s="30">
        <v>172833.68</v>
      </c>
      <c r="O57" s="30">
        <v>170902.86</v>
      </c>
      <c r="P57" s="121">
        <f t="shared" si="7"/>
        <v>-1930.820000000007</v>
      </c>
      <c r="Q57" s="121">
        <f t="shared" si="4"/>
        <v>-2097.140000000014</v>
      </c>
      <c r="R57" s="35">
        <f t="shared" si="5"/>
        <v>-166.32000000000698</v>
      </c>
      <c r="S57" s="122">
        <v>1</v>
      </c>
      <c r="T57" s="122">
        <v>0</v>
      </c>
    </row>
    <row r="58" spans="1:20" x14ac:dyDescent="0.25">
      <c r="A58" s="26">
        <v>55</v>
      </c>
      <c r="B58" s="82" t="s">
        <v>180</v>
      </c>
      <c r="C58" s="82" t="s">
        <v>181</v>
      </c>
      <c r="D58" s="1">
        <v>249000</v>
      </c>
      <c r="E58" s="23">
        <v>227898.47</v>
      </c>
      <c r="F58" s="23">
        <v>227898.47</v>
      </c>
      <c r="G58" s="121">
        <f t="shared" si="6"/>
        <v>0</v>
      </c>
      <c r="H58" s="141" t="s">
        <v>363</v>
      </c>
      <c r="I58" s="126" t="s">
        <v>363</v>
      </c>
      <c r="J58" s="124" t="s">
        <v>363</v>
      </c>
      <c r="K58" s="125" t="s">
        <v>363</v>
      </c>
      <c r="L58" s="127"/>
      <c r="M58" s="28">
        <v>290000</v>
      </c>
      <c r="N58" s="30">
        <v>295488.46000000002</v>
      </c>
      <c r="O58" s="30">
        <v>279015.78000000003</v>
      </c>
      <c r="P58" s="121">
        <f t="shared" si="7"/>
        <v>-16472.679999999993</v>
      </c>
      <c r="Q58" s="121">
        <f t="shared" si="4"/>
        <v>-10984.219999999972</v>
      </c>
      <c r="R58" s="35">
        <f t="shared" si="5"/>
        <v>5488.460000000021</v>
      </c>
      <c r="S58" s="122">
        <v>0</v>
      </c>
      <c r="T58" s="122">
        <v>1</v>
      </c>
    </row>
    <row r="59" spans="1:20" x14ac:dyDescent="0.25">
      <c r="A59" s="26">
        <v>56</v>
      </c>
      <c r="B59" s="82" t="s">
        <v>184</v>
      </c>
      <c r="C59" s="82" t="s">
        <v>185</v>
      </c>
      <c r="D59" s="1">
        <v>500000</v>
      </c>
      <c r="E59" s="23">
        <v>443135.65</v>
      </c>
      <c r="F59" s="23">
        <v>434826.87</v>
      </c>
      <c r="G59" s="121">
        <f t="shared" si="6"/>
        <v>-8308.7800000000279</v>
      </c>
      <c r="H59" s="121">
        <f t="shared" si="2"/>
        <v>-65173.130000000005</v>
      </c>
      <c r="I59" s="126">
        <f t="shared" si="3"/>
        <v>-56864.349999999977</v>
      </c>
      <c r="J59" s="124">
        <v>1</v>
      </c>
      <c r="K59" s="125">
        <v>0</v>
      </c>
      <c r="L59" s="127"/>
      <c r="M59" s="28">
        <v>486000</v>
      </c>
      <c r="N59" s="30">
        <v>480579.61</v>
      </c>
      <c r="O59" s="30">
        <v>472269.23</v>
      </c>
      <c r="P59" s="121">
        <f t="shared" si="7"/>
        <v>-8310.3800000000047</v>
      </c>
      <c r="Q59" s="121">
        <f t="shared" si="4"/>
        <v>-13730.770000000019</v>
      </c>
      <c r="R59" s="35">
        <f t="shared" si="5"/>
        <v>-5420.390000000014</v>
      </c>
      <c r="S59" s="122">
        <v>1</v>
      </c>
      <c r="T59" s="122">
        <v>0</v>
      </c>
    </row>
    <row r="60" spans="1:20" x14ac:dyDescent="0.25">
      <c r="A60" s="26">
        <v>57</v>
      </c>
      <c r="B60" s="82" t="s">
        <v>186</v>
      </c>
      <c r="C60" s="82" t="s">
        <v>187</v>
      </c>
      <c r="D60" s="1">
        <v>240000</v>
      </c>
      <c r="E60" s="23">
        <v>174237.86</v>
      </c>
      <c r="F60" s="23">
        <v>174237.86</v>
      </c>
      <c r="G60" s="121">
        <f t="shared" si="6"/>
        <v>0</v>
      </c>
      <c r="H60" s="141" t="s">
        <v>363</v>
      </c>
      <c r="I60" s="126" t="s">
        <v>363</v>
      </c>
      <c r="J60" s="124" t="s">
        <v>363</v>
      </c>
      <c r="K60" s="125" t="s">
        <v>363</v>
      </c>
      <c r="L60" s="127"/>
      <c r="M60" s="28">
        <v>220000</v>
      </c>
      <c r="N60" s="30">
        <v>220774.39</v>
      </c>
      <c r="O60" s="30">
        <v>217674.11</v>
      </c>
      <c r="P60" s="121">
        <f t="shared" si="7"/>
        <v>-3100.2800000000279</v>
      </c>
      <c r="Q60" s="121">
        <f t="shared" si="4"/>
        <v>-2325.890000000014</v>
      </c>
      <c r="R60" s="35">
        <f t="shared" si="5"/>
        <v>774.39000000001397</v>
      </c>
      <c r="S60" s="122">
        <v>0</v>
      </c>
      <c r="T60" s="122">
        <v>1</v>
      </c>
    </row>
    <row r="61" spans="1:20" x14ac:dyDescent="0.25">
      <c r="A61" s="26">
        <v>58</v>
      </c>
      <c r="B61" s="82" t="s">
        <v>24</v>
      </c>
      <c r="C61" s="82" t="s">
        <v>188</v>
      </c>
      <c r="D61" s="1">
        <v>2300000</v>
      </c>
      <c r="E61" s="23">
        <v>2248915.3199999998</v>
      </c>
      <c r="F61" s="23">
        <v>2248915.3199999998</v>
      </c>
      <c r="G61" s="121">
        <f t="shared" si="6"/>
        <v>0</v>
      </c>
      <c r="H61" s="141" t="s">
        <v>363</v>
      </c>
      <c r="I61" s="126" t="s">
        <v>363</v>
      </c>
      <c r="J61" s="124" t="s">
        <v>363</v>
      </c>
      <c r="K61" s="125" t="s">
        <v>363</v>
      </c>
      <c r="L61" s="127"/>
      <c r="M61" s="28">
        <v>2492000</v>
      </c>
      <c r="N61" s="30">
        <v>2482971.52</v>
      </c>
      <c r="O61" s="30">
        <v>2480539.52</v>
      </c>
      <c r="P61" s="121">
        <f t="shared" si="7"/>
        <v>-2432</v>
      </c>
      <c r="Q61" s="121">
        <f t="shared" si="4"/>
        <v>-11460.479999999981</v>
      </c>
      <c r="R61" s="35">
        <f t="shared" si="5"/>
        <v>-9028.4799999999814</v>
      </c>
      <c r="S61" s="122">
        <v>1</v>
      </c>
      <c r="T61" s="122">
        <v>0</v>
      </c>
    </row>
    <row r="62" spans="1:20" x14ac:dyDescent="0.25">
      <c r="A62" s="26">
        <v>59</v>
      </c>
      <c r="B62" s="82" t="s">
        <v>189</v>
      </c>
      <c r="C62" s="82" t="s">
        <v>190</v>
      </c>
      <c r="D62" s="1">
        <v>195000</v>
      </c>
      <c r="E62" s="23">
        <v>204392.13</v>
      </c>
      <c r="F62" s="23">
        <v>202113.97</v>
      </c>
      <c r="G62" s="121">
        <f t="shared" si="6"/>
        <v>-2278.1600000000035</v>
      </c>
      <c r="H62" s="121">
        <f t="shared" si="2"/>
        <v>7113.9700000000012</v>
      </c>
      <c r="I62" s="126">
        <f t="shared" si="3"/>
        <v>9392.1300000000047</v>
      </c>
      <c r="J62" s="124">
        <v>0</v>
      </c>
      <c r="K62" s="125">
        <v>1</v>
      </c>
      <c r="L62" s="127"/>
      <c r="M62" s="28">
        <v>205000</v>
      </c>
      <c r="N62" s="30">
        <v>202236.79999999999</v>
      </c>
      <c r="O62" s="30">
        <v>201803.68</v>
      </c>
      <c r="P62" s="121">
        <f t="shared" si="7"/>
        <v>-433.11999999999534</v>
      </c>
      <c r="Q62" s="121">
        <f t="shared" si="4"/>
        <v>-3196.320000000007</v>
      </c>
      <c r="R62" s="35">
        <f t="shared" si="5"/>
        <v>-2763.2000000000116</v>
      </c>
      <c r="S62" s="122">
        <v>1</v>
      </c>
      <c r="T62" s="122">
        <v>0</v>
      </c>
    </row>
    <row r="63" spans="1:20" x14ac:dyDescent="0.25">
      <c r="A63" s="26">
        <v>60</v>
      </c>
      <c r="B63" s="82" t="s">
        <v>193</v>
      </c>
      <c r="C63" s="82" t="s">
        <v>194</v>
      </c>
      <c r="D63" s="1">
        <v>634000</v>
      </c>
      <c r="E63" s="23">
        <v>630322.27</v>
      </c>
      <c r="F63" s="23">
        <v>635429.31000000006</v>
      </c>
      <c r="G63" s="121">
        <f t="shared" si="6"/>
        <v>5107.0400000000373</v>
      </c>
      <c r="H63" s="141" t="s">
        <v>363</v>
      </c>
      <c r="I63" s="126" t="s">
        <v>363</v>
      </c>
      <c r="J63" s="124" t="s">
        <v>363</v>
      </c>
      <c r="K63" s="125" t="s">
        <v>363</v>
      </c>
      <c r="L63" s="127"/>
      <c r="M63" s="28">
        <v>680000</v>
      </c>
      <c r="N63" s="30">
        <v>657596.64</v>
      </c>
      <c r="O63" s="30">
        <v>657290.4</v>
      </c>
      <c r="P63" s="121">
        <f t="shared" si="7"/>
        <v>-306.23999999999069</v>
      </c>
      <c r="Q63" s="121">
        <f t="shared" si="4"/>
        <v>-22709.599999999977</v>
      </c>
      <c r="R63" s="35">
        <f t="shared" si="5"/>
        <v>-22403.359999999986</v>
      </c>
      <c r="S63" s="122">
        <v>1</v>
      </c>
      <c r="T63" s="122">
        <v>0</v>
      </c>
    </row>
    <row r="64" spans="1:20" x14ac:dyDescent="0.25">
      <c r="A64" s="26">
        <v>61</v>
      </c>
      <c r="B64" s="82" t="s">
        <v>195</v>
      </c>
      <c r="C64" s="82" t="s">
        <v>195</v>
      </c>
      <c r="D64" s="1">
        <v>195000</v>
      </c>
      <c r="E64" s="23">
        <v>185241.91</v>
      </c>
      <c r="F64" s="23">
        <v>178048.87</v>
      </c>
      <c r="G64" s="121">
        <f t="shared" si="6"/>
        <v>-7193.0400000000081</v>
      </c>
      <c r="H64" s="121">
        <f t="shared" si="2"/>
        <v>-16951.130000000005</v>
      </c>
      <c r="I64" s="126">
        <f t="shared" si="3"/>
        <v>-9758.0899999999965</v>
      </c>
      <c r="J64" s="124">
        <v>1</v>
      </c>
      <c r="K64" s="125">
        <v>0</v>
      </c>
      <c r="L64" s="127"/>
      <c r="M64" s="28">
        <v>232000</v>
      </c>
      <c r="N64" s="30">
        <v>220537.85</v>
      </c>
      <c r="O64" s="30">
        <v>215948.21</v>
      </c>
      <c r="P64" s="121">
        <f t="shared" si="7"/>
        <v>-4589.640000000014</v>
      </c>
      <c r="Q64" s="121">
        <f t="shared" si="4"/>
        <v>-16051.790000000008</v>
      </c>
      <c r="R64" s="35">
        <f t="shared" si="5"/>
        <v>-11462.149999999994</v>
      </c>
      <c r="S64" s="122">
        <v>1</v>
      </c>
      <c r="T64" s="122">
        <v>0</v>
      </c>
    </row>
    <row r="65" spans="1:20" x14ac:dyDescent="0.25">
      <c r="A65" s="26">
        <v>62</v>
      </c>
      <c r="B65" s="82" t="s">
        <v>200</v>
      </c>
      <c r="C65" s="82" t="s">
        <v>201</v>
      </c>
      <c r="D65" s="1">
        <v>1052000</v>
      </c>
      <c r="E65" s="23">
        <v>1006449.53</v>
      </c>
      <c r="F65" s="23">
        <v>996138</v>
      </c>
      <c r="G65" s="121">
        <f t="shared" si="6"/>
        <v>-10311.530000000028</v>
      </c>
      <c r="H65" s="121">
        <f t="shared" si="2"/>
        <v>-55862</v>
      </c>
      <c r="I65" s="126">
        <f t="shared" si="3"/>
        <v>-45550.469999999972</v>
      </c>
      <c r="J65" s="124">
        <v>1</v>
      </c>
      <c r="K65" s="125">
        <v>0</v>
      </c>
      <c r="L65" s="127"/>
      <c r="M65" s="28">
        <v>1115000</v>
      </c>
      <c r="N65" s="30">
        <v>1077206.68</v>
      </c>
      <c r="O65" s="30">
        <v>1077279.6499999999</v>
      </c>
      <c r="P65" s="121">
        <f t="shared" si="7"/>
        <v>72.96999999997206</v>
      </c>
      <c r="Q65" s="141" t="s">
        <v>363</v>
      </c>
      <c r="R65" s="138" t="s">
        <v>363</v>
      </c>
      <c r="S65" s="140" t="s">
        <v>363</v>
      </c>
      <c r="T65" s="140" t="s">
        <v>363</v>
      </c>
    </row>
    <row r="66" spans="1:20" x14ac:dyDescent="0.25">
      <c r="A66" s="26">
        <v>63</v>
      </c>
      <c r="B66" s="82" t="s">
        <v>202</v>
      </c>
      <c r="C66" s="82" t="s">
        <v>203</v>
      </c>
      <c r="D66" s="1">
        <v>750000</v>
      </c>
      <c r="E66" s="23">
        <v>695751.18</v>
      </c>
      <c r="F66" s="23">
        <v>692135.03</v>
      </c>
      <c r="G66" s="121">
        <f t="shared" si="6"/>
        <v>-3616.1500000000233</v>
      </c>
      <c r="H66" s="121">
        <f t="shared" si="2"/>
        <v>-57864.969999999972</v>
      </c>
      <c r="I66" s="126">
        <f t="shared" si="3"/>
        <v>-54248.819999999949</v>
      </c>
      <c r="J66" s="124">
        <v>1</v>
      </c>
      <c r="K66" s="125">
        <v>0</v>
      </c>
      <c r="L66" s="127"/>
      <c r="M66" s="28">
        <v>780000</v>
      </c>
      <c r="N66" s="30">
        <v>777594.28</v>
      </c>
      <c r="O66" s="30">
        <v>755564.16</v>
      </c>
      <c r="P66" s="121">
        <f t="shared" si="7"/>
        <v>-22030.119999999995</v>
      </c>
      <c r="Q66" s="121">
        <f t="shared" si="4"/>
        <v>-24435.839999999967</v>
      </c>
      <c r="R66" s="35">
        <f t="shared" si="5"/>
        <v>-2405.7199999999721</v>
      </c>
      <c r="S66" s="122">
        <v>1</v>
      </c>
      <c r="T66" s="122">
        <v>0</v>
      </c>
    </row>
    <row r="67" spans="1:20" x14ac:dyDescent="0.25">
      <c r="A67" s="26">
        <v>64</v>
      </c>
      <c r="B67" s="82" t="s">
        <v>65</v>
      </c>
      <c r="C67" s="82" t="s">
        <v>204</v>
      </c>
      <c r="D67" s="1">
        <v>450000</v>
      </c>
      <c r="E67" s="23">
        <v>373524.41</v>
      </c>
      <c r="F67" s="23">
        <v>373524.41</v>
      </c>
      <c r="G67" s="121">
        <f t="shared" si="6"/>
        <v>0</v>
      </c>
      <c r="H67" s="141" t="s">
        <v>363</v>
      </c>
      <c r="I67" s="126" t="s">
        <v>363</v>
      </c>
      <c r="J67" s="124" t="s">
        <v>363</v>
      </c>
      <c r="K67" s="125" t="s">
        <v>363</v>
      </c>
      <c r="L67" s="127"/>
      <c r="M67" s="28">
        <v>413000</v>
      </c>
      <c r="N67" s="30">
        <v>398293.13</v>
      </c>
      <c r="O67" s="30">
        <v>397418.77</v>
      </c>
      <c r="P67" s="121">
        <f t="shared" si="7"/>
        <v>-874.35999999998603</v>
      </c>
      <c r="Q67" s="121">
        <f t="shared" si="4"/>
        <v>-15581.229999999981</v>
      </c>
      <c r="R67" s="35">
        <f t="shared" si="5"/>
        <v>-14706.869999999995</v>
      </c>
      <c r="S67" s="122">
        <v>1</v>
      </c>
      <c r="T67" s="122">
        <v>0</v>
      </c>
    </row>
    <row r="68" spans="1:20" x14ac:dyDescent="0.25">
      <c r="A68" s="26">
        <v>65</v>
      </c>
      <c r="B68" s="82" t="s">
        <v>207</v>
      </c>
      <c r="C68" s="82" t="s">
        <v>208</v>
      </c>
      <c r="D68" s="1">
        <v>35000</v>
      </c>
      <c r="E68" s="23">
        <v>28565.53</v>
      </c>
      <c r="F68" s="23">
        <v>28565.53</v>
      </c>
      <c r="G68" s="121">
        <f t="shared" si="6"/>
        <v>0</v>
      </c>
      <c r="H68" s="141" t="s">
        <v>363</v>
      </c>
      <c r="I68" s="126" t="s">
        <v>363</v>
      </c>
      <c r="J68" s="124" t="s">
        <v>363</v>
      </c>
      <c r="K68" s="125" t="s">
        <v>363</v>
      </c>
      <c r="L68" s="127"/>
      <c r="M68" s="28">
        <v>25000</v>
      </c>
      <c r="N68" s="30">
        <v>25111.19</v>
      </c>
      <c r="O68" s="30">
        <v>24799.91</v>
      </c>
      <c r="P68" s="121">
        <f t="shared" si="7"/>
        <v>-311.27999999999884</v>
      </c>
      <c r="Q68" s="121">
        <f t="shared" si="4"/>
        <v>-200.09000000000015</v>
      </c>
      <c r="R68" s="35">
        <f t="shared" si="5"/>
        <v>111.18999999999869</v>
      </c>
      <c r="S68" s="122">
        <v>0</v>
      </c>
      <c r="T68" s="122">
        <v>1</v>
      </c>
    </row>
    <row r="69" spans="1:20" x14ac:dyDescent="0.25">
      <c r="A69" s="26">
        <v>66</v>
      </c>
      <c r="B69" s="82" t="s">
        <v>10</v>
      </c>
      <c r="C69" s="82" t="s">
        <v>209</v>
      </c>
      <c r="D69" s="1">
        <v>600000</v>
      </c>
      <c r="E69" s="23">
        <v>552018.54</v>
      </c>
      <c r="F69" s="23">
        <v>552018.54</v>
      </c>
      <c r="G69" s="121">
        <f t="shared" si="6"/>
        <v>0</v>
      </c>
      <c r="H69" s="141" t="s">
        <v>363</v>
      </c>
      <c r="I69" s="126" t="s">
        <v>363</v>
      </c>
      <c r="J69" s="124" t="s">
        <v>363</v>
      </c>
      <c r="K69" s="125" t="s">
        <v>363</v>
      </c>
      <c r="L69" s="127"/>
      <c r="M69" s="28">
        <v>633000</v>
      </c>
      <c r="N69" s="30">
        <v>615769.77</v>
      </c>
      <c r="O69" s="30">
        <v>596007.39</v>
      </c>
      <c r="P69" s="121">
        <f t="shared" si="7"/>
        <v>-19762.380000000005</v>
      </c>
      <c r="Q69" s="121">
        <f t="shared" si="4"/>
        <v>-36992.609999999986</v>
      </c>
      <c r="R69" s="35">
        <f t="shared" si="5"/>
        <v>-17230.229999999981</v>
      </c>
      <c r="S69" s="122">
        <v>1</v>
      </c>
      <c r="T69" s="122">
        <v>0</v>
      </c>
    </row>
    <row r="70" spans="1:20" x14ac:dyDescent="0.25">
      <c r="A70" s="26">
        <v>67</v>
      </c>
      <c r="B70" s="82" t="s">
        <v>10</v>
      </c>
      <c r="C70" s="82" t="s">
        <v>210</v>
      </c>
      <c r="D70" s="1">
        <v>1200000</v>
      </c>
      <c r="E70" s="23">
        <v>1190373.21</v>
      </c>
      <c r="F70" s="23">
        <v>1187836.52</v>
      </c>
      <c r="G70" s="121">
        <f t="shared" si="6"/>
        <v>-2536.6899999999441</v>
      </c>
      <c r="H70" s="121">
        <f t="shared" ref="H70:H89" si="8">F70-D70</f>
        <v>-12163.479999999981</v>
      </c>
      <c r="I70" s="126">
        <f t="shared" ref="I70:I89" si="9">E70-D70</f>
        <v>-9626.7900000000373</v>
      </c>
      <c r="J70" s="124">
        <v>1</v>
      </c>
      <c r="K70" s="125">
        <v>0</v>
      </c>
      <c r="L70" s="127"/>
      <c r="M70" s="28">
        <v>1360000</v>
      </c>
      <c r="N70" s="30">
        <v>1329048.58</v>
      </c>
      <c r="O70" s="30">
        <v>1348547.44</v>
      </c>
      <c r="P70" s="121">
        <f t="shared" si="7"/>
        <v>19498.85999999987</v>
      </c>
      <c r="Q70" s="141" t="s">
        <v>363</v>
      </c>
      <c r="R70" s="138" t="s">
        <v>363</v>
      </c>
      <c r="S70" s="140" t="s">
        <v>363</v>
      </c>
      <c r="T70" s="140" t="s">
        <v>363</v>
      </c>
    </row>
    <row r="71" spans="1:20" x14ac:dyDescent="0.25">
      <c r="A71" s="26">
        <v>68</v>
      </c>
      <c r="B71" s="82" t="s">
        <v>215</v>
      </c>
      <c r="C71" s="82" t="s">
        <v>216</v>
      </c>
      <c r="D71" s="1">
        <v>88000</v>
      </c>
      <c r="E71" s="23">
        <v>87116.15</v>
      </c>
      <c r="F71" s="23">
        <v>87116.15</v>
      </c>
      <c r="G71" s="121">
        <f t="shared" si="6"/>
        <v>0</v>
      </c>
      <c r="H71" s="141" t="s">
        <v>363</v>
      </c>
      <c r="I71" s="126" t="s">
        <v>363</v>
      </c>
      <c r="J71" s="124" t="s">
        <v>363</v>
      </c>
      <c r="K71" s="125" t="s">
        <v>363</v>
      </c>
      <c r="L71" s="127"/>
      <c r="M71" s="28">
        <v>88000</v>
      </c>
      <c r="N71" s="30">
        <v>87552.71</v>
      </c>
      <c r="O71" s="30">
        <v>87430.12</v>
      </c>
      <c r="P71" s="121">
        <f t="shared" si="7"/>
        <v>-122.59000000001106</v>
      </c>
      <c r="Q71" s="121">
        <f t="shared" ref="Q71:Q90" si="10">O71-M71</f>
        <v>-569.88000000000466</v>
      </c>
      <c r="R71" s="35">
        <f t="shared" ref="R71:R90" si="11">N71-M71</f>
        <v>-447.2899999999936</v>
      </c>
      <c r="S71" s="122">
        <v>1</v>
      </c>
      <c r="T71" s="122">
        <v>0</v>
      </c>
    </row>
    <row r="72" spans="1:20" x14ac:dyDescent="0.25">
      <c r="A72" s="26">
        <v>69</v>
      </c>
      <c r="B72" s="82" t="s">
        <v>217</v>
      </c>
      <c r="C72" s="82" t="s">
        <v>218</v>
      </c>
      <c r="D72" s="1">
        <v>13000</v>
      </c>
      <c r="E72" s="23">
        <v>9907.5</v>
      </c>
      <c r="F72" s="23">
        <v>6442.5</v>
      </c>
      <c r="G72" s="121">
        <f t="shared" si="6"/>
        <v>-3465</v>
      </c>
      <c r="H72" s="121">
        <f t="shared" si="8"/>
        <v>-6557.5</v>
      </c>
      <c r="I72" s="126">
        <f t="shared" si="9"/>
        <v>-3092.5</v>
      </c>
      <c r="J72" s="124">
        <v>1</v>
      </c>
      <c r="K72" s="125">
        <v>0</v>
      </c>
      <c r="L72" s="127"/>
      <c r="M72" s="29">
        <v>21000</v>
      </c>
      <c r="N72" s="30">
        <v>17824.919999999998</v>
      </c>
      <c r="O72" s="30">
        <v>18029.174999999999</v>
      </c>
      <c r="P72" s="121">
        <f t="shared" si="7"/>
        <v>204.25500000000102</v>
      </c>
      <c r="Q72" s="141" t="s">
        <v>363</v>
      </c>
      <c r="R72" s="138" t="s">
        <v>363</v>
      </c>
      <c r="S72" s="140" t="s">
        <v>363</v>
      </c>
      <c r="T72" s="140" t="s">
        <v>363</v>
      </c>
    </row>
    <row r="73" spans="1:20" x14ac:dyDescent="0.25">
      <c r="A73" s="26">
        <v>70</v>
      </c>
      <c r="B73" s="82" t="s">
        <v>221</v>
      </c>
      <c r="C73" s="82" t="s">
        <v>222</v>
      </c>
      <c r="D73" s="1">
        <v>107000</v>
      </c>
      <c r="E73" s="23">
        <v>106966.52</v>
      </c>
      <c r="F73" s="23">
        <v>103141.62</v>
      </c>
      <c r="G73" s="121">
        <f t="shared" si="6"/>
        <v>-3824.9000000000087</v>
      </c>
      <c r="H73" s="121">
        <f t="shared" si="8"/>
        <v>-3858.3800000000047</v>
      </c>
      <c r="I73" s="126">
        <f t="shared" si="9"/>
        <v>-33.479999999995925</v>
      </c>
      <c r="J73" s="124">
        <v>1</v>
      </c>
      <c r="K73" s="125">
        <v>0</v>
      </c>
      <c r="L73" s="127"/>
      <c r="M73" s="28">
        <v>150000</v>
      </c>
      <c r="N73" s="30">
        <v>145406.87</v>
      </c>
      <c r="O73" s="30">
        <v>149795.60999999999</v>
      </c>
      <c r="P73" s="121">
        <f t="shared" si="7"/>
        <v>4388.7399999999907</v>
      </c>
      <c r="Q73" s="141" t="s">
        <v>363</v>
      </c>
      <c r="R73" s="138" t="s">
        <v>363</v>
      </c>
      <c r="S73" s="140" t="s">
        <v>363</v>
      </c>
      <c r="T73" s="140" t="s">
        <v>363</v>
      </c>
    </row>
    <row r="74" spans="1:20" x14ac:dyDescent="0.25">
      <c r="A74" s="26">
        <v>71</v>
      </c>
      <c r="B74" s="82" t="s">
        <v>223</v>
      </c>
      <c r="C74" s="82" t="s">
        <v>224</v>
      </c>
      <c r="D74" s="1">
        <v>85000</v>
      </c>
      <c r="E74" s="23">
        <v>82645.009999999995</v>
      </c>
      <c r="F74" s="23">
        <v>82693.61</v>
      </c>
      <c r="G74" s="121">
        <f t="shared" si="6"/>
        <v>48.600000000005821</v>
      </c>
      <c r="H74" s="141" t="s">
        <v>363</v>
      </c>
      <c r="I74" s="126" t="s">
        <v>363</v>
      </c>
      <c r="J74" s="124" t="s">
        <v>363</v>
      </c>
      <c r="K74" s="125" t="s">
        <v>363</v>
      </c>
      <c r="L74" s="127"/>
      <c r="M74" s="28">
        <v>94121</v>
      </c>
      <c r="N74" s="30">
        <v>94028.78</v>
      </c>
      <c r="O74" s="30">
        <v>93407.4</v>
      </c>
      <c r="P74" s="121">
        <f t="shared" si="7"/>
        <v>-621.38000000000466</v>
      </c>
      <c r="Q74" s="121">
        <f t="shared" si="10"/>
        <v>-713.60000000000582</v>
      </c>
      <c r="R74" s="35">
        <f t="shared" si="11"/>
        <v>-92.220000000001164</v>
      </c>
      <c r="S74" s="122">
        <v>1</v>
      </c>
      <c r="T74" s="122">
        <v>0</v>
      </c>
    </row>
    <row r="75" spans="1:20" x14ac:dyDescent="0.25">
      <c r="A75" s="26">
        <v>72</v>
      </c>
      <c r="B75" s="82" t="s">
        <v>24</v>
      </c>
      <c r="C75" s="82" t="s">
        <v>225</v>
      </c>
      <c r="D75" s="1">
        <v>2730000</v>
      </c>
      <c r="E75" s="23">
        <v>2680247.36</v>
      </c>
      <c r="F75" s="23">
        <v>2680239.65</v>
      </c>
      <c r="G75" s="121">
        <f t="shared" si="6"/>
        <v>-7.7099999999627471</v>
      </c>
      <c r="H75" s="121">
        <f t="shared" si="8"/>
        <v>-49760.350000000093</v>
      </c>
      <c r="I75" s="126">
        <f t="shared" si="9"/>
        <v>-49752.64000000013</v>
      </c>
      <c r="J75" s="124">
        <v>1</v>
      </c>
      <c r="K75" s="125">
        <v>0</v>
      </c>
      <c r="L75" s="127"/>
      <c r="M75" s="28">
        <v>2600000</v>
      </c>
      <c r="N75" s="30">
        <v>2569469.31</v>
      </c>
      <c r="O75" s="30">
        <v>2575626.6</v>
      </c>
      <c r="P75" s="121">
        <f t="shared" si="7"/>
        <v>6157.2900000000373</v>
      </c>
      <c r="Q75" s="141" t="s">
        <v>363</v>
      </c>
      <c r="R75" s="138" t="s">
        <v>363</v>
      </c>
      <c r="S75" s="140" t="s">
        <v>363</v>
      </c>
      <c r="T75" s="140" t="s">
        <v>363</v>
      </c>
    </row>
    <row r="76" spans="1:20" x14ac:dyDescent="0.25">
      <c r="A76" s="26">
        <v>73</v>
      </c>
      <c r="B76" s="82" t="s">
        <v>227</v>
      </c>
      <c r="C76" s="82" t="s">
        <v>227</v>
      </c>
      <c r="D76" s="1">
        <v>280000</v>
      </c>
      <c r="E76" s="23">
        <v>217304.08</v>
      </c>
      <c r="F76" s="23">
        <v>217304.08</v>
      </c>
      <c r="G76" s="121">
        <f t="shared" ref="G76:G90" si="12">F76-E76</f>
        <v>0</v>
      </c>
      <c r="H76" s="141" t="s">
        <v>363</v>
      </c>
      <c r="I76" s="126" t="s">
        <v>363</v>
      </c>
      <c r="J76" s="124" t="s">
        <v>363</v>
      </c>
      <c r="K76" s="125" t="s">
        <v>363</v>
      </c>
      <c r="L76" s="127"/>
      <c r="M76" s="28">
        <v>292000</v>
      </c>
      <c r="N76" s="30">
        <v>241078.1</v>
      </c>
      <c r="O76" s="30">
        <v>240702.76</v>
      </c>
      <c r="P76" s="121">
        <f t="shared" ref="P76:P90" si="13">O76-N76</f>
        <v>-375.33999999999651</v>
      </c>
      <c r="Q76" s="121">
        <f t="shared" si="10"/>
        <v>-51297.239999999991</v>
      </c>
      <c r="R76" s="35">
        <f t="shared" si="11"/>
        <v>-50921.899999999994</v>
      </c>
      <c r="S76" s="122">
        <v>1</v>
      </c>
      <c r="T76" s="122">
        <v>0</v>
      </c>
    </row>
    <row r="77" spans="1:20" x14ac:dyDescent="0.25">
      <c r="A77" s="26">
        <v>74</v>
      </c>
      <c r="B77" s="82" t="s">
        <v>232</v>
      </c>
      <c r="C77" s="82" t="s">
        <v>233</v>
      </c>
      <c r="D77" s="1">
        <v>289000</v>
      </c>
      <c r="E77" s="23">
        <v>258954.94409999999</v>
      </c>
      <c r="F77" s="23">
        <v>258418.6151</v>
      </c>
      <c r="G77" s="121">
        <f t="shared" si="12"/>
        <v>-536.3289999999979</v>
      </c>
      <c r="H77" s="121">
        <f t="shared" si="8"/>
        <v>-30581.384900000005</v>
      </c>
      <c r="I77" s="126">
        <f t="shared" si="9"/>
        <v>-30045.055900000007</v>
      </c>
      <c r="J77" s="124">
        <v>1</v>
      </c>
      <c r="K77" s="125">
        <v>0</v>
      </c>
      <c r="L77" s="127"/>
      <c r="M77" s="28">
        <v>305000</v>
      </c>
      <c r="N77" s="30">
        <v>298463.2867</v>
      </c>
      <c r="O77" s="30">
        <v>298463.2867</v>
      </c>
      <c r="P77" s="121">
        <f t="shared" si="13"/>
        <v>0</v>
      </c>
      <c r="Q77" s="141" t="s">
        <v>363</v>
      </c>
      <c r="R77" s="138" t="s">
        <v>363</v>
      </c>
      <c r="S77" s="140" t="s">
        <v>363</v>
      </c>
      <c r="T77" s="140" t="s">
        <v>363</v>
      </c>
    </row>
    <row r="78" spans="1:20" x14ac:dyDescent="0.25">
      <c r="A78" s="26">
        <v>75</v>
      </c>
      <c r="B78" s="82" t="s">
        <v>240</v>
      </c>
      <c r="C78" s="82" t="s">
        <v>241</v>
      </c>
      <c r="D78" s="1">
        <v>420000</v>
      </c>
      <c r="E78" s="23">
        <v>434435.87</v>
      </c>
      <c r="F78" s="23">
        <v>429247.95</v>
      </c>
      <c r="G78" s="121">
        <f t="shared" si="12"/>
        <v>-5187.9199999999837</v>
      </c>
      <c r="H78" s="121">
        <f t="shared" si="8"/>
        <v>9247.9500000000116</v>
      </c>
      <c r="I78" s="126">
        <f t="shared" si="9"/>
        <v>14435.869999999995</v>
      </c>
      <c r="J78" s="124">
        <v>0</v>
      </c>
      <c r="K78" s="125">
        <v>1</v>
      </c>
      <c r="L78" s="127"/>
      <c r="M78" s="28">
        <v>432000</v>
      </c>
      <c r="N78" s="30">
        <v>429388.41</v>
      </c>
      <c r="O78" s="30">
        <v>424303.33</v>
      </c>
      <c r="P78" s="121">
        <f t="shared" si="13"/>
        <v>-5085.0799999999581</v>
      </c>
      <c r="Q78" s="121">
        <f t="shared" si="10"/>
        <v>-7696.6699999999837</v>
      </c>
      <c r="R78" s="35">
        <f t="shared" si="11"/>
        <v>-2611.5900000000256</v>
      </c>
      <c r="S78" s="122">
        <v>1</v>
      </c>
      <c r="T78" s="122">
        <v>0</v>
      </c>
    </row>
    <row r="79" spans="1:20" x14ac:dyDescent="0.25">
      <c r="A79" s="26">
        <v>76</v>
      </c>
      <c r="B79" s="82" t="s">
        <v>254</v>
      </c>
      <c r="C79" s="82" t="s">
        <v>255</v>
      </c>
      <c r="D79" s="1">
        <v>94000</v>
      </c>
      <c r="E79" s="23">
        <v>96106.12</v>
      </c>
      <c r="F79" s="23">
        <v>95976.2</v>
      </c>
      <c r="G79" s="121">
        <f t="shared" si="12"/>
        <v>-129.91999999999825</v>
      </c>
      <c r="H79" s="121">
        <f t="shared" si="8"/>
        <v>1976.1999999999971</v>
      </c>
      <c r="I79" s="126">
        <f t="shared" si="9"/>
        <v>2106.1199999999953</v>
      </c>
      <c r="J79" s="124">
        <v>0</v>
      </c>
      <c r="K79" s="125">
        <v>1</v>
      </c>
      <c r="L79" s="127"/>
      <c r="M79" s="28">
        <v>102500</v>
      </c>
      <c r="N79" s="30">
        <v>106435.6</v>
      </c>
      <c r="O79" s="30">
        <v>102650.8</v>
      </c>
      <c r="P79" s="121">
        <f t="shared" si="13"/>
        <v>-3784.8000000000029</v>
      </c>
      <c r="Q79" s="121">
        <f t="shared" si="10"/>
        <v>150.80000000000291</v>
      </c>
      <c r="R79" s="35">
        <f t="shared" si="11"/>
        <v>3935.6000000000058</v>
      </c>
      <c r="S79" s="122">
        <v>0</v>
      </c>
      <c r="T79" s="122">
        <v>1</v>
      </c>
    </row>
    <row r="80" spans="1:20" x14ac:dyDescent="0.25">
      <c r="A80" s="26">
        <v>77</v>
      </c>
      <c r="B80" s="82" t="s">
        <v>10</v>
      </c>
      <c r="C80" s="82" t="s">
        <v>256</v>
      </c>
      <c r="D80" s="1">
        <v>380000</v>
      </c>
      <c r="E80" s="23">
        <v>358107.23</v>
      </c>
      <c r="F80" s="23">
        <v>349282.83</v>
      </c>
      <c r="G80" s="121">
        <f t="shared" si="12"/>
        <v>-8824.3999999999651</v>
      </c>
      <c r="H80" s="121">
        <f t="shared" si="8"/>
        <v>-30717.169999999984</v>
      </c>
      <c r="I80" s="126">
        <f t="shared" si="9"/>
        <v>-21892.770000000019</v>
      </c>
      <c r="J80" s="124">
        <v>1</v>
      </c>
      <c r="K80" s="125">
        <v>0</v>
      </c>
      <c r="L80" s="127"/>
      <c r="M80" s="28">
        <v>391500</v>
      </c>
      <c r="N80" s="30">
        <v>404208.9</v>
      </c>
      <c r="O80" s="30">
        <v>401359.82</v>
      </c>
      <c r="P80" s="121">
        <f t="shared" si="13"/>
        <v>-2849.0800000000163</v>
      </c>
      <c r="Q80" s="121">
        <f t="shared" si="10"/>
        <v>9859.820000000007</v>
      </c>
      <c r="R80" s="35">
        <f t="shared" si="11"/>
        <v>12708.900000000023</v>
      </c>
      <c r="S80" s="122">
        <v>0</v>
      </c>
      <c r="T80" s="122">
        <v>1</v>
      </c>
    </row>
    <row r="81" spans="1:21" x14ac:dyDescent="0.25">
      <c r="A81" s="26">
        <v>78</v>
      </c>
      <c r="B81" s="82" t="s">
        <v>257</v>
      </c>
      <c r="C81" s="82" t="s">
        <v>258</v>
      </c>
      <c r="D81" s="1">
        <v>4850000</v>
      </c>
      <c r="E81" s="23">
        <v>4899295.51</v>
      </c>
      <c r="F81" s="23">
        <v>4901294.1900000004</v>
      </c>
      <c r="G81" s="121">
        <f t="shared" si="12"/>
        <v>1998.6800000006333</v>
      </c>
      <c r="H81" s="141" t="s">
        <v>363</v>
      </c>
      <c r="I81" s="126" t="s">
        <v>363</v>
      </c>
      <c r="J81" s="124" t="s">
        <v>363</v>
      </c>
      <c r="K81" s="125" t="s">
        <v>363</v>
      </c>
      <c r="L81" s="127"/>
      <c r="M81" s="28">
        <v>5275000</v>
      </c>
      <c r="N81" s="30">
        <v>5270898.54</v>
      </c>
      <c r="O81" s="30">
        <v>5267523.78</v>
      </c>
      <c r="P81" s="121">
        <f t="shared" si="13"/>
        <v>-3374.7599999997765</v>
      </c>
      <c r="Q81" s="121">
        <f t="shared" si="10"/>
        <v>-7476.2199999997392</v>
      </c>
      <c r="R81" s="35">
        <f t="shared" si="11"/>
        <v>-4101.4599999999627</v>
      </c>
      <c r="S81" s="122">
        <v>1</v>
      </c>
      <c r="T81" s="122">
        <v>0</v>
      </c>
    </row>
    <row r="82" spans="1:21" x14ac:dyDescent="0.25">
      <c r="A82" s="26">
        <v>79</v>
      </c>
      <c r="B82" s="82" t="s">
        <v>259</v>
      </c>
      <c r="C82" s="82" t="s">
        <v>260</v>
      </c>
      <c r="D82" s="1">
        <v>2500000</v>
      </c>
      <c r="E82" s="23">
        <v>2531479.14</v>
      </c>
      <c r="F82" s="23">
        <v>2497142.89</v>
      </c>
      <c r="G82" s="121">
        <f t="shared" si="12"/>
        <v>-34336.25</v>
      </c>
      <c r="H82" s="121">
        <f t="shared" si="8"/>
        <v>-2857.1099999998696</v>
      </c>
      <c r="I82" s="126">
        <f t="shared" si="9"/>
        <v>31479.14000000013</v>
      </c>
      <c r="J82" s="124">
        <v>0</v>
      </c>
      <c r="K82" s="125">
        <v>1</v>
      </c>
      <c r="L82" s="127"/>
      <c r="M82" s="28">
        <v>2725000</v>
      </c>
      <c r="N82" s="30">
        <v>2673807.7400000002</v>
      </c>
      <c r="O82" s="30">
        <v>2667096.44</v>
      </c>
      <c r="P82" s="121">
        <f t="shared" si="13"/>
        <v>-6711.3000000002794</v>
      </c>
      <c r="Q82" s="121">
        <f t="shared" si="10"/>
        <v>-57903.560000000056</v>
      </c>
      <c r="R82" s="35">
        <f t="shared" si="11"/>
        <v>-51192.259999999776</v>
      </c>
      <c r="S82" s="122">
        <v>1</v>
      </c>
      <c r="T82" s="122">
        <v>0</v>
      </c>
    </row>
    <row r="83" spans="1:21" x14ac:dyDescent="0.25">
      <c r="A83" s="26">
        <v>80</v>
      </c>
      <c r="B83" s="82" t="s">
        <v>189</v>
      </c>
      <c r="C83" s="82" t="s">
        <v>261</v>
      </c>
      <c r="D83" s="1">
        <v>1084000</v>
      </c>
      <c r="E83" s="23">
        <v>1080335.7</v>
      </c>
      <c r="F83" s="23">
        <v>1080147.73</v>
      </c>
      <c r="G83" s="121">
        <f t="shared" si="12"/>
        <v>-187.96999999997206</v>
      </c>
      <c r="H83" s="121">
        <f t="shared" si="8"/>
        <v>-3852.2700000000186</v>
      </c>
      <c r="I83" s="126">
        <f t="shared" si="9"/>
        <v>-3664.3000000000466</v>
      </c>
      <c r="J83" s="124">
        <v>1</v>
      </c>
      <c r="K83" s="125">
        <v>0</v>
      </c>
      <c r="L83" s="127"/>
      <c r="M83" s="28">
        <v>1185000</v>
      </c>
      <c r="N83" s="30">
        <v>1144198.21</v>
      </c>
      <c r="O83" s="30">
        <v>1162162.3799999999</v>
      </c>
      <c r="P83" s="121">
        <f t="shared" si="13"/>
        <v>17964.169999999925</v>
      </c>
      <c r="Q83" s="141" t="s">
        <v>363</v>
      </c>
      <c r="R83" s="138" t="s">
        <v>363</v>
      </c>
      <c r="S83" s="140" t="s">
        <v>363</v>
      </c>
      <c r="T83" s="140" t="s">
        <v>363</v>
      </c>
    </row>
    <row r="84" spans="1:21" x14ac:dyDescent="0.25">
      <c r="A84" s="26">
        <v>81</v>
      </c>
      <c r="B84" s="82" t="s">
        <v>264</v>
      </c>
      <c r="C84" s="82" t="s">
        <v>265</v>
      </c>
      <c r="D84" s="2">
        <v>11000</v>
      </c>
      <c r="E84" s="23">
        <v>11054.4565</v>
      </c>
      <c r="F84" s="23">
        <v>11054.4565</v>
      </c>
      <c r="G84" s="121">
        <f t="shared" si="12"/>
        <v>0</v>
      </c>
      <c r="H84" s="141" t="s">
        <v>363</v>
      </c>
      <c r="I84" s="126" t="s">
        <v>363</v>
      </c>
      <c r="J84" s="124" t="s">
        <v>363</v>
      </c>
      <c r="K84" s="125" t="s">
        <v>363</v>
      </c>
      <c r="L84" s="127"/>
      <c r="M84" s="28">
        <v>11500</v>
      </c>
      <c r="N84" s="30">
        <v>11918.627500000001</v>
      </c>
      <c r="O84" s="30">
        <v>11710.077499999999</v>
      </c>
      <c r="P84" s="121">
        <f t="shared" si="13"/>
        <v>-208.55000000000109</v>
      </c>
      <c r="Q84" s="121">
        <f t="shared" si="10"/>
        <v>210.07749999999942</v>
      </c>
      <c r="R84" s="35">
        <f t="shared" si="11"/>
        <v>418.62750000000051</v>
      </c>
      <c r="S84" s="122">
        <v>0</v>
      </c>
      <c r="T84" s="122">
        <v>1</v>
      </c>
    </row>
    <row r="85" spans="1:21" x14ac:dyDescent="0.25">
      <c r="A85" s="26">
        <v>82</v>
      </c>
      <c r="B85" s="82" t="s">
        <v>268</v>
      </c>
      <c r="C85" s="82" t="s">
        <v>269</v>
      </c>
      <c r="D85" s="1">
        <v>129000</v>
      </c>
      <c r="E85" s="23">
        <v>127773.36</v>
      </c>
      <c r="F85" s="23">
        <v>127773.36</v>
      </c>
      <c r="G85" s="121">
        <f t="shared" si="12"/>
        <v>0</v>
      </c>
      <c r="H85" s="141" t="s">
        <v>363</v>
      </c>
      <c r="I85" s="126" t="s">
        <v>363</v>
      </c>
      <c r="J85" s="124" t="s">
        <v>363</v>
      </c>
      <c r="K85" s="125" t="s">
        <v>363</v>
      </c>
      <c r="L85" s="127"/>
      <c r="M85" s="28">
        <v>114000</v>
      </c>
      <c r="N85" s="30">
        <v>113364.76</v>
      </c>
      <c r="O85" s="30">
        <v>112080.76</v>
      </c>
      <c r="P85" s="121">
        <f t="shared" si="13"/>
        <v>-1284</v>
      </c>
      <c r="Q85" s="121">
        <f t="shared" si="10"/>
        <v>-1919.2400000000052</v>
      </c>
      <c r="R85" s="35">
        <f t="shared" si="11"/>
        <v>-635.24000000000524</v>
      </c>
      <c r="S85" s="122">
        <v>1</v>
      </c>
      <c r="T85" s="122">
        <v>0</v>
      </c>
    </row>
    <row r="86" spans="1:21" x14ac:dyDescent="0.25">
      <c r="A86" s="26">
        <v>83</v>
      </c>
      <c r="B86" s="82" t="s">
        <v>270</v>
      </c>
      <c r="C86" s="82" t="s">
        <v>271</v>
      </c>
      <c r="D86" s="1">
        <v>362000</v>
      </c>
      <c r="E86" s="23">
        <v>330425.34000000003</v>
      </c>
      <c r="F86" s="23">
        <v>326767.84000000003</v>
      </c>
      <c r="G86" s="121">
        <f t="shared" si="12"/>
        <v>-3657.5</v>
      </c>
      <c r="H86" s="121">
        <f t="shared" si="8"/>
        <v>-35232.159999999974</v>
      </c>
      <c r="I86" s="126">
        <f t="shared" si="9"/>
        <v>-31574.659999999974</v>
      </c>
      <c r="J86" s="124">
        <v>1</v>
      </c>
      <c r="K86" s="125">
        <v>0</v>
      </c>
      <c r="L86" s="127"/>
      <c r="M86" s="28">
        <v>390000</v>
      </c>
      <c r="N86" s="30">
        <v>397239.68</v>
      </c>
      <c r="O86" s="30">
        <v>378103.44</v>
      </c>
      <c r="P86" s="121">
        <f t="shared" si="13"/>
        <v>-19136.239999999991</v>
      </c>
      <c r="Q86" s="121">
        <f t="shared" si="10"/>
        <v>-11896.559999999998</v>
      </c>
      <c r="R86" s="35">
        <f t="shared" si="11"/>
        <v>7239.679999999993</v>
      </c>
      <c r="S86" s="122">
        <v>0</v>
      </c>
      <c r="T86" s="122">
        <v>1</v>
      </c>
    </row>
    <row r="87" spans="1:21" x14ac:dyDescent="0.25">
      <c r="A87" s="26">
        <v>84</v>
      </c>
      <c r="B87" s="82" t="s">
        <v>95</v>
      </c>
      <c r="C87" s="82" t="s">
        <v>276</v>
      </c>
      <c r="D87" s="1">
        <v>300000</v>
      </c>
      <c r="E87" s="23">
        <v>240153.73</v>
      </c>
      <c r="F87" s="23">
        <v>240895.25</v>
      </c>
      <c r="G87" s="121">
        <f t="shared" si="12"/>
        <v>741.51999999998952</v>
      </c>
      <c r="H87" s="121" t="s">
        <v>363</v>
      </c>
      <c r="I87" s="126" t="s">
        <v>363</v>
      </c>
      <c r="J87" s="124" t="s">
        <v>363</v>
      </c>
      <c r="K87" s="125" t="s">
        <v>363</v>
      </c>
      <c r="L87" s="127"/>
      <c r="M87" s="28">
        <v>285000</v>
      </c>
      <c r="N87" s="30">
        <v>280427.12</v>
      </c>
      <c r="O87" s="30">
        <v>279905.74</v>
      </c>
      <c r="P87" s="121">
        <f t="shared" si="13"/>
        <v>-521.38000000000466</v>
      </c>
      <c r="Q87" s="121">
        <f t="shared" si="10"/>
        <v>-5094.2600000000093</v>
      </c>
      <c r="R87" s="35">
        <f t="shared" si="11"/>
        <v>-4572.8800000000047</v>
      </c>
      <c r="S87" s="122">
        <v>1</v>
      </c>
      <c r="T87" s="122">
        <v>0</v>
      </c>
    </row>
    <row r="88" spans="1:21" x14ac:dyDescent="0.25">
      <c r="A88" s="26">
        <v>85</v>
      </c>
      <c r="B88" s="82" t="s">
        <v>277</v>
      </c>
      <c r="C88" s="82" t="s">
        <v>280</v>
      </c>
      <c r="D88" s="1">
        <v>400000</v>
      </c>
      <c r="E88" s="23">
        <v>332768.21000000002</v>
      </c>
      <c r="F88" s="23">
        <v>332768.21000000002</v>
      </c>
      <c r="G88" s="121">
        <f t="shared" si="12"/>
        <v>0</v>
      </c>
      <c r="H88" s="141" t="s">
        <v>363</v>
      </c>
      <c r="I88" s="126" t="s">
        <v>363</v>
      </c>
      <c r="J88" s="124" t="s">
        <v>363</v>
      </c>
      <c r="K88" s="125" t="s">
        <v>363</v>
      </c>
      <c r="L88" s="127"/>
      <c r="M88" s="28">
        <v>371000</v>
      </c>
      <c r="N88" s="30">
        <v>349132.11</v>
      </c>
      <c r="O88" s="30">
        <v>348576.62</v>
      </c>
      <c r="P88" s="121">
        <f t="shared" si="13"/>
        <v>-555.48999999999069</v>
      </c>
      <c r="Q88" s="121">
        <f t="shared" si="10"/>
        <v>-22423.380000000005</v>
      </c>
      <c r="R88" s="35">
        <f t="shared" si="11"/>
        <v>-21867.890000000014</v>
      </c>
      <c r="S88" s="122">
        <v>1</v>
      </c>
      <c r="T88" s="122">
        <v>0</v>
      </c>
    </row>
    <row r="89" spans="1:21" x14ac:dyDescent="0.25">
      <c r="A89" s="26">
        <v>86</v>
      </c>
      <c r="B89" s="82" t="s">
        <v>281</v>
      </c>
      <c r="C89" s="82" t="s">
        <v>282</v>
      </c>
      <c r="D89" s="1">
        <v>435000</v>
      </c>
      <c r="E89" s="23">
        <v>437253.73</v>
      </c>
      <c r="F89" s="23">
        <v>418387.74</v>
      </c>
      <c r="G89" s="121">
        <f t="shared" si="12"/>
        <v>-18865.989999999991</v>
      </c>
      <c r="H89" s="121">
        <f t="shared" si="8"/>
        <v>-16612.260000000009</v>
      </c>
      <c r="I89" s="126">
        <f t="shared" si="9"/>
        <v>2253.7299999999814</v>
      </c>
      <c r="J89" s="124">
        <v>0</v>
      </c>
      <c r="K89" s="125">
        <v>1</v>
      </c>
      <c r="L89" s="127"/>
      <c r="M89" s="28">
        <v>512000</v>
      </c>
      <c r="N89" s="30">
        <v>503202.82</v>
      </c>
      <c r="O89" s="30">
        <v>493870.72</v>
      </c>
      <c r="P89" s="121">
        <f t="shared" si="13"/>
        <v>-9332.1000000000349</v>
      </c>
      <c r="Q89" s="121">
        <f t="shared" si="10"/>
        <v>-18129.280000000028</v>
      </c>
      <c r="R89" s="35">
        <f t="shared" si="11"/>
        <v>-8797.179999999993</v>
      </c>
      <c r="S89" s="122">
        <v>1</v>
      </c>
      <c r="T89" s="122">
        <v>0</v>
      </c>
    </row>
    <row r="90" spans="1:21" x14ac:dyDescent="0.25">
      <c r="A90" s="26">
        <v>87</v>
      </c>
      <c r="B90" s="82" t="s">
        <v>277</v>
      </c>
      <c r="C90" s="82" t="s">
        <v>283</v>
      </c>
      <c r="D90" s="1">
        <v>55000</v>
      </c>
      <c r="E90" s="23">
        <v>39838.82</v>
      </c>
      <c r="F90" s="23">
        <v>39838.82</v>
      </c>
      <c r="G90" s="121">
        <f t="shared" si="12"/>
        <v>0</v>
      </c>
      <c r="H90" s="141" t="s">
        <v>363</v>
      </c>
      <c r="I90" s="126" t="s">
        <v>363</v>
      </c>
      <c r="J90" s="124" t="s">
        <v>363</v>
      </c>
      <c r="K90" s="125" t="s">
        <v>363</v>
      </c>
      <c r="L90" s="127"/>
      <c r="M90" s="28">
        <v>52000</v>
      </c>
      <c r="N90" s="30">
        <v>47700.47</v>
      </c>
      <c r="O90" s="30">
        <v>46943.26</v>
      </c>
      <c r="P90" s="121">
        <f t="shared" si="13"/>
        <v>-757.20999999999913</v>
      </c>
      <c r="Q90" s="121">
        <f t="shared" si="10"/>
        <v>-5056.739999999998</v>
      </c>
      <c r="R90" s="35">
        <f t="shared" si="11"/>
        <v>-4299.5299999999988</v>
      </c>
      <c r="S90" s="122">
        <v>1</v>
      </c>
      <c r="T90" s="122">
        <v>0</v>
      </c>
    </row>
    <row r="91" spans="1:21" ht="17.25" x14ac:dyDescent="0.3">
      <c r="A91" s="50"/>
      <c r="B91" s="51" t="s">
        <v>288</v>
      </c>
      <c r="C91" s="114"/>
      <c r="D91" s="37">
        <f>SUM(D3:D90)</f>
        <v>69508500</v>
      </c>
      <c r="E91" s="5">
        <v>81968202.879999995</v>
      </c>
      <c r="F91" s="5">
        <v>81574273.909999996</v>
      </c>
      <c r="G91" s="106">
        <f>F91-E91</f>
        <v>-393928.96999999881</v>
      </c>
      <c r="H91" s="106"/>
      <c r="I91" s="128"/>
      <c r="J91" s="123">
        <f>SUM(J4:J90)</f>
        <v>41</v>
      </c>
      <c r="K91" s="116">
        <f>SUM(K4:K90)</f>
        <v>13</v>
      </c>
      <c r="L91" s="127"/>
      <c r="M91" s="39">
        <f>SUM(M4:M90)</f>
        <v>74411036</v>
      </c>
      <c r="N91" s="39">
        <f>SUM(N4:N90)</f>
        <v>73373521.148010015</v>
      </c>
      <c r="O91" s="36">
        <f>SUM(O4:O90)</f>
        <v>73203952.473659992</v>
      </c>
      <c r="P91" s="36">
        <f>O91-N91</f>
        <v>-169568.67435002327</v>
      </c>
      <c r="Q91" s="36"/>
      <c r="R91" s="137"/>
      <c r="S91" s="112">
        <f>SUM(S5:S90)</f>
        <v>38</v>
      </c>
      <c r="T91" s="112">
        <f>SUM(T5:T90)</f>
        <v>22</v>
      </c>
    </row>
    <row r="93" spans="1:21" ht="114" customHeight="1" x14ac:dyDescent="0.25">
      <c r="B93" s="177" t="s">
        <v>379</v>
      </c>
      <c r="C93" s="178" t="s">
        <v>375</v>
      </c>
      <c r="D93" s="142" t="s">
        <v>377</v>
      </c>
      <c r="E93" s="145" t="s">
        <v>376</v>
      </c>
      <c r="F93" s="142" t="s">
        <v>380</v>
      </c>
      <c r="G93" s="143" t="s">
        <v>372</v>
      </c>
      <c r="H93" s="175" t="s">
        <v>370</v>
      </c>
      <c r="I93" s="176"/>
      <c r="J93" s="144">
        <f>K91/54</f>
        <v>0.24074074074074073</v>
      </c>
      <c r="L93" s="6"/>
      <c r="M93" s="177" t="s">
        <v>379</v>
      </c>
      <c r="N93" s="178" t="s">
        <v>385</v>
      </c>
      <c r="O93" s="142" t="s">
        <v>377</v>
      </c>
      <c r="P93" s="145" t="s">
        <v>386</v>
      </c>
      <c r="Q93" s="142" t="s">
        <v>380</v>
      </c>
      <c r="R93" s="146" t="s">
        <v>389</v>
      </c>
      <c r="S93" s="175" t="s">
        <v>370</v>
      </c>
      <c r="T93" s="176"/>
      <c r="U93" s="144">
        <f>T91/60</f>
        <v>0.36666666666666664</v>
      </c>
    </row>
    <row r="94" spans="1:21" ht="128.25" customHeight="1" x14ac:dyDescent="0.25">
      <c r="B94" s="177"/>
      <c r="C94" s="178"/>
      <c r="D94" s="142" t="s">
        <v>378</v>
      </c>
      <c r="E94" s="143" t="s">
        <v>374</v>
      </c>
      <c r="F94" s="142" t="s">
        <v>381</v>
      </c>
      <c r="G94" s="143" t="s">
        <v>373</v>
      </c>
      <c r="H94" s="175" t="s">
        <v>382</v>
      </c>
      <c r="I94" s="176"/>
      <c r="J94" s="144">
        <f>J91/54</f>
        <v>0.7592592592592593</v>
      </c>
      <c r="L94" s="6"/>
      <c r="M94" s="177"/>
      <c r="N94" s="178"/>
      <c r="O94" s="142" t="s">
        <v>378</v>
      </c>
      <c r="P94" s="143" t="s">
        <v>387</v>
      </c>
      <c r="Q94" s="142" t="s">
        <v>381</v>
      </c>
      <c r="R94" s="146" t="s">
        <v>388</v>
      </c>
      <c r="S94" s="175" t="s">
        <v>382</v>
      </c>
      <c r="T94" s="176"/>
      <c r="U94" s="144">
        <f>S91/60</f>
        <v>0.6333333333333333</v>
      </c>
    </row>
  </sheetData>
  <autoFilter ref="B3:T91"/>
  <mergeCells count="11">
    <mergeCell ref="D2:K2"/>
    <mergeCell ref="M2:T2"/>
    <mergeCell ref="B1:T1"/>
    <mergeCell ref="S93:T93"/>
    <mergeCell ref="S94:T94"/>
    <mergeCell ref="B93:B94"/>
    <mergeCell ref="C93:C94"/>
    <mergeCell ref="H93:I93"/>
    <mergeCell ref="H94:I94"/>
    <mergeCell ref="M93:M94"/>
    <mergeCell ref="N93:N9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Env Prev Vs besoins postes</vt:lpstr>
      <vt:lpstr>Besoins postes Vs env limit</vt:lpstr>
      <vt:lpstr>Env limit Vs Demandes par CCB</vt:lpstr>
      <vt:lpstr>Demande CCB Vs Accorde CNB</vt:lpstr>
      <vt:lpstr>detail recales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2016-02-08T12:34:44Z</dcterms:created>
  <dcterms:modified xsi:type="dcterms:W3CDTF">2016-02-24T13:23:38Z</dcterms:modified>
</cp:coreProperties>
</file>